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te\Desktop\"/>
    </mc:Choice>
  </mc:AlternateContent>
  <xr:revisionPtr revIDLastSave="0" documentId="8_{5735451B-604A-4B27-A104-298AF64650D2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компетентные" sheetId="1" r:id="rId1"/>
    <sheet name="1 курс" sheetId="2" r:id="rId2"/>
    <sheet name="не служащие" sheetId="3" r:id="rId3"/>
    <sheet name="Таблица учёта " sheetId="4" r:id="rId4"/>
    <sheet name="План распределения ОО" sheetId="5" r:id="rId5"/>
    <sheet name="Практика сдачи ЭП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1" i="1"/>
  <c r="B30" i="2"/>
  <c r="B33" i="2" s="1"/>
  <c r="B34" i="2" s="1"/>
  <c r="B24" i="2"/>
  <c r="B26" i="2" s="1"/>
  <c r="B22" i="3"/>
  <c r="B20" i="3"/>
  <c r="B27" i="1"/>
  <c r="D4" i="4"/>
  <c r="D6" i="4" s="1"/>
  <c r="D7" i="4" s="1"/>
  <c r="G24" i="5"/>
  <c r="C24" i="5"/>
  <c r="G13" i="5"/>
  <c r="C13" i="5"/>
  <c r="B35" i="2" l="1"/>
  <c r="B41" i="2" s="1"/>
  <c r="B42" i="2" s="1"/>
  <c r="B29" i="3"/>
  <c r="B30" i="3" s="1"/>
  <c r="B21" i="1" l="1"/>
  <c r="B23" i="1" s="1"/>
  <c r="B30" i="1"/>
  <c r="B39" i="1" l="1"/>
  <c r="B40" i="1" s="1"/>
</calcChain>
</file>

<file path=xl/sharedStrings.xml><?xml version="1.0" encoding="utf-8"?>
<sst xmlns="http://schemas.openxmlformats.org/spreadsheetml/2006/main" count="343" uniqueCount="201">
  <si>
    <t>Кол-во этажей</t>
  </si>
  <si>
    <t>Рубль</t>
  </si>
  <si>
    <t>Условия наработки Синтезфизического видения и слышания ИВАС</t>
  </si>
  <si>
    <t>Вышколенность Синтезом</t>
  </si>
  <si>
    <t>Глубина явления ИВАС Кут Хуми Фаинь, сопереживание им, проникновенность ими, наработка контакта</t>
  </si>
  <si>
    <t>Честь Служащего ИВДИВО, Стать</t>
  </si>
  <si>
    <t>Умение держать центровку ИВДИВО каждого</t>
  </si>
  <si>
    <t>Соорганизованность, отстроенность, чёткость, эффективная организация времени, дисциплина</t>
  </si>
  <si>
    <t>Эффективное, быстрое стяжание и усвоение программы Омеги, сложение условий для этого</t>
  </si>
  <si>
    <t>Наработка умения видеть суть и выражать её словами</t>
  </si>
  <si>
    <t>Концентрация и сосредоточенность, умение выявлять главное</t>
  </si>
  <si>
    <t>Выявление призвания и сложение условий для его реализации в материи</t>
  </si>
  <si>
    <t>Наработка навыков эффективной внешней выразимости внутренней состоятельности ИВО</t>
  </si>
  <si>
    <t>Внутренняя и внешняя дееспособность синтезом, и дееспособность ИВДИВО каждого</t>
  </si>
  <si>
    <t>Разработанность Совершенного Сердца</t>
  </si>
  <si>
    <t>Условия подготовки и вхождения в новое Служение ИВДИВО</t>
  </si>
  <si>
    <t>Разработанность Воином Синтеза</t>
  </si>
  <si>
    <t>Система ЭнергоПотенциала</t>
  </si>
  <si>
    <t>Базовый ЭП:</t>
  </si>
  <si>
    <t>Доход:</t>
  </si>
  <si>
    <t>Источники для ознакомления:</t>
  </si>
  <si>
    <t>Совещание Глав Служб ЭП с Главами ИДИВО 2015-01-22</t>
  </si>
  <si>
    <t xml:space="preserve">Базовый ЭП: </t>
  </si>
  <si>
    <t>Условия необходимогопо мнению ИВО финансового обеспечения </t>
  </si>
  <si>
    <t>Короткие Ссылки:</t>
  </si>
  <si>
    <t>https://wp.me/p9hYJC-4Ij</t>
  </si>
  <si>
    <t xml:space="preserve">Расчёт и сдача может производиться за час, за день, неделю, но НЕ более месяца. </t>
  </si>
  <si>
    <t>Цивилизационный взгляд на Систему ЭП с позиции ИДИВО</t>
  </si>
  <si>
    <t>https://wp.me/p9hYJC-199</t>
  </si>
  <si>
    <t>https://wp.me/P9hYJC-Y2</t>
  </si>
  <si>
    <t>https://wp.me/p9hYJC-97Y</t>
  </si>
  <si>
    <t xml:space="preserve">Считается по месяцам, и сдаётся ежемесячно КХ. Например, аванс, зарплата. Или, можно сдавать хоть каждый раз, после получения дохода. </t>
  </si>
  <si>
    <t>Денежная единица по служению</t>
  </si>
  <si>
    <t>Условия для исполнения вашей мечты ( слетать в отпуск на море, заняться фитнесом и т.д.)</t>
  </si>
  <si>
    <t>Условия прохождения следующего Синтеза ИВО</t>
  </si>
  <si>
    <t>Разработанность пройденными Синтезами, умение их применять в Жизни</t>
  </si>
  <si>
    <t>Единственное, когда ЭП может быть уменьшен, это при личной договорённости с КХ списать ЭП безвозвратно. Например на здоровье, когда стоит вопрос жизни.</t>
  </si>
  <si>
    <t>Расчитывается полученный доход за месяц и сдаётся ИВ АС Кут Хуми. 
После этого каждый раз, когда выходим к Владыке сдавать ЭП, складываем доход за новый месяц и то, что сдавали в предыдущем месяце (Базовый ЭП и доход).</t>
  </si>
  <si>
    <t>Доход</t>
  </si>
  <si>
    <t>Наработка явления Аватаров по служению и т.д.</t>
  </si>
  <si>
    <t>Условия на все, чтобы вы хотели изменить в своей жизни.</t>
  </si>
  <si>
    <t>Совещание Главы ИВДИВО с Аватарми Генезиса ЭП 2018-02-17</t>
  </si>
  <si>
    <t>http://синтез.орг/архив/%d1%81%d0%be%d0%b2%d0%b5%d1%89%d0%b0%d0%bd%d0%b8%d0%b5-%d0%b0%d0%b2%d0%b0%d1%82%d0%b0%d1%80%d0%be%d0%b2-%d0%b8%d0%b2%d0%bc%d1%80%d0%b3%d1%8d%d0%bf%d0%b8%d0%b2%d0%be-2018-02-17/?_sft_siarchcat=организация-02</t>
  </si>
  <si>
    <t>Личный Энергопотенциал</t>
  </si>
  <si>
    <t>Огонь 50%</t>
  </si>
  <si>
    <t xml:space="preserve">1. </t>
  </si>
  <si>
    <t>2.</t>
  </si>
  <si>
    <t>3.</t>
  </si>
  <si>
    <t>4.</t>
  </si>
  <si>
    <t>5.</t>
  </si>
  <si>
    <t>6.</t>
  </si>
  <si>
    <t>7.</t>
  </si>
  <si>
    <t>8.</t>
  </si>
  <si>
    <t>Материя 50%</t>
  </si>
  <si>
    <t>ИТОГО</t>
  </si>
  <si>
    <t>декабрь</t>
  </si>
  <si>
    <t>Распределение на январь 2023</t>
  </si>
  <si>
    <t>Распределение на февраль 2023</t>
  </si>
  <si>
    <t>январь</t>
  </si>
  <si>
    <t>10% на развитие Частей</t>
  </si>
  <si>
    <r>
      <rPr>
        <b/>
        <sz val="14"/>
        <rFont val="Times New Roman"/>
        <family val="1"/>
        <charset val="204"/>
      </rPr>
      <t>1.</t>
    </r>
    <r>
      <rPr>
        <sz val="14"/>
        <rFont val="Times New Roman"/>
        <family val="1"/>
        <charset val="204"/>
      </rPr>
      <t xml:space="preserve"> Физическая собственность по документам (квартира, участок, гараж, и пр.)</t>
    </r>
  </si>
  <si>
    <r>
      <rPr>
        <b/>
        <sz val="14"/>
        <rFont val="Times New Roman"/>
        <family val="1"/>
        <charset val="204"/>
      </rPr>
      <t>2.</t>
    </r>
    <r>
      <rPr>
        <sz val="14"/>
        <rFont val="Times New Roman"/>
        <family val="1"/>
        <charset val="204"/>
      </rPr>
      <t xml:space="preserve"> Частные здания на :</t>
    </r>
  </si>
  <si>
    <r>
      <t xml:space="preserve">Доход полученный </t>
    </r>
    <r>
      <rPr>
        <b/>
        <i/>
        <u/>
        <sz val="14"/>
        <color rgb="FFFF0000"/>
        <rFont val="Times New Roman"/>
        <family val="1"/>
        <charset val="204"/>
      </rPr>
      <t>честным</t>
    </r>
    <r>
      <rPr>
        <sz val="14"/>
        <rFont val="Times New Roman"/>
        <family val="1"/>
        <charset val="204"/>
      </rPr>
      <t xml:space="preserve"> путём - заработная плата, подарки, пр.</t>
    </r>
  </si>
  <si>
    <r>
      <t xml:space="preserve">Ваша собственность </t>
    </r>
    <r>
      <rPr>
        <b/>
        <i/>
        <u/>
        <sz val="14"/>
        <rFont val="Times New Roman"/>
        <family val="1"/>
        <charset val="204"/>
      </rPr>
      <t>по документам</t>
    </r>
    <r>
      <rPr>
        <sz val="14"/>
        <rFont val="Times New Roman"/>
        <family val="1"/>
        <charset val="204"/>
      </rPr>
      <t xml:space="preserve"> - квартира, участок, дом и др.</t>
    </r>
  </si>
  <si>
    <t>Каждый человек в любое время может заниматься системой Энергопотенциала. В том числе и не проходжившие Синтезы. Вопрос состоит в том, куда человек сможет выйти, в какую Метагалкатику и каким Владыкам сможет сдать ЭП. В этом случае необходима помощь того, кто проходил Синтезы и имеет опыт.</t>
  </si>
  <si>
    <t>Считается только один раз, вначале расчёта и фиксируется. У КХ просим завести книгу учета  вашего ЭП. И каждый раз, при сдаче ЭП, просим внести ваш доход в эту книгу.</t>
  </si>
  <si>
    <r>
      <t xml:space="preserve">Расчёт ЭП состоит из Суммы 2-х параметров </t>
    </r>
    <r>
      <rPr>
        <b/>
        <sz val="14"/>
        <color theme="4" tint="-0.249977111117893"/>
        <rFont val="Times New Roman"/>
        <family val="1"/>
        <charset val="204"/>
      </rPr>
      <t>Базовый ЭП и Доход:</t>
    </r>
  </si>
  <si>
    <t>Личный ЭП на момент расчёта</t>
  </si>
  <si>
    <t>Накопленный ЭП фиксируется и НИКУДА не девается, даже, если Вы потратили все деньги.</t>
  </si>
  <si>
    <t>Количество кв. метров</t>
  </si>
  <si>
    <t>примерный расчёт</t>
  </si>
  <si>
    <t>Стоимость 1 кв. м.  (уточнить у Владыки) - обычно максимальная цена в городе за кв.м.</t>
  </si>
  <si>
    <t>Доля собственности жилья</t>
  </si>
  <si>
    <t>Частные здания в Архетипе служения</t>
  </si>
  <si>
    <t>Физическое жильё</t>
  </si>
  <si>
    <t xml:space="preserve"> Личный наколпленный ЭП на момент расчёта</t>
  </si>
  <si>
    <t>Доход за Декабрь 2022</t>
  </si>
  <si>
    <t xml:space="preserve">Доход за Январь 2023 </t>
  </si>
  <si>
    <t>и т.д.</t>
  </si>
  <si>
    <t>31 января до 5 февраля 2023</t>
  </si>
  <si>
    <t xml:space="preserve">и т.д. </t>
  </si>
  <si>
    <t>Итоговый ЭП (Базовый ЭП+ Доход за месяц) сдаваемый КХ</t>
  </si>
  <si>
    <t>После сдачи ЭП в кабинете у Владыки, сдать по пунктам на что направить 50% ЭП на развитие в Огне и 50% ЭП на развитие в материи (с процентовкой по пунктам). Попросить на это направить ЭП.</t>
  </si>
  <si>
    <t>Примеры на что направлять</t>
  </si>
  <si>
    <t>10%  на развитие Частей, Систем, Аппаратов и Частностей. Остальное</t>
  </si>
  <si>
    <t>50% Огонь (Что развить в себе внутренне, с кем взаимодействовать)</t>
  </si>
  <si>
    <t>50% Материя (Что конкретно хотим наработать в материи. На сложение условий)</t>
  </si>
  <si>
    <t>Изучаем Документы: Распоряжение 1, Регламент 10</t>
  </si>
  <si>
    <t>https://синтез.орг/архив/деятельность-ивас/</t>
  </si>
  <si>
    <t>Сферы деятельности ИВАС</t>
  </si>
  <si>
    <t>(если мы хотим иметь то, что никогда не имели, делаем то, что никогда не делали пробужденно, иерархично, ивдивно)</t>
  </si>
  <si>
    <t>Перед практикой подсчитать накопительный ЭП и написать план распределения Обменного Огня.</t>
  </si>
  <si>
    <t>Благодарим Изначально Вышестоящих Аватаров Синтеза Кут Хуми Фаинь.</t>
  </si>
  <si>
    <t>Суть энергопотенциальной системы не копить и заряжаться, а выходить на то, чтобы действовать по-новому! Энергопотенциал помогает достичь тех целей, что мы ставим для себя.</t>
  </si>
  <si>
    <t>Остаток делим по 50% на реализацию в Огне и в Материи! (так и проговариваем, остальное делим по 50 процентов на огонь и материию)</t>
  </si>
  <si>
    <t>Краткая инструкция для сдачи личного ЭП</t>
  </si>
  <si>
    <r>
      <t xml:space="preserve">1. </t>
    </r>
    <r>
      <rPr>
        <b/>
        <sz val="12"/>
        <color rgb="FF000000"/>
        <rFont val="Times New Roman"/>
        <family val="1"/>
        <charset val="204"/>
      </rPr>
      <t>Сдача Личного ЭП</t>
    </r>
    <r>
      <rPr>
        <sz val="12"/>
        <color rgb="FF000000"/>
        <rFont val="Times New Roman"/>
        <family val="1"/>
        <charset val="204"/>
      </rPr>
      <t>. Расчет Базового ЭП (</t>
    </r>
    <r>
      <rPr>
        <b/>
        <i/>
        <sz val="12"/>
        <color rgb="FF000000"/>
        <rFont val="Times New Roman"/>
        <family val="1"/>
        <charset val="204"/>
      </rPr>
      <t>считаем единоразово</t>
    </r>
    <r>
      <rPr>
        <sz val="12"/>
        <color rgb="FF000000"/>
        <rFont val="Times New Roman"/>
        <family val="1"/>
        <charset val="204"/>
      </rPr>
      <t>)</t>
    </r>
  </si>
  <si>
    <r>
      <t xml:space="preserve">Все суммируем. Это будет </t>
    </r>
    <r>
      <rPr>
        <b/>
        <i/>
        <sz val="12"/>
        <color rgb="FF000000"/>
        <rFont val="Times New Roman"/>
        <family val="1"/>
        <charset val="204"/>
      </rPr>
      <t>Базовый ЭП</t>
    </r>
    <r>
      <rPr>
        <sz val="12"/>
        <color rgb="FF000000"/>
        <rFont val="Times New Roman"/>
        <family val="1"/>
        <charset val="204"/>
      </rPr>
      <t>.</t>
    </r>
  </si>
  <si>
    <t>2. Расчет ЭП за период (месяц, неделя - см п.6):</t>
  </si>
  <si>
    <r>
      <t xml:space="preserve">Прибавляем к </t>
    </r>
    <r>
      <rPr>
        <b/>
        <i/>
        <sz val="12"/>
        <color rgb="FF000000"/>
        <rFont val="Times New Roman"/>
        <family val="1"/>
        <charset val="204"/>
      </rPr>
      <t>Базовому ЭП</t>
    </r>
    <r>
      <rPr>
        <sz val="12"/>
        <color rgb="FF000000"/>
        <rFont val="Times New Roman"/>
        <family val="1"/>
        <charset val="204"/>
      </rPr>
      <t xml:space="preserve"> приход за период по нарастающей, расход не учитывается.</t>
    </r>
  </si>
  <si>
    <r>
      <t xml:space="preserve">(например: </t>
    </r>
    <r>
      <rPr>
        <i/>
        <sz val="12"/>
        <color rgb="FF000000"/>
        <rFont val="Times New Roman"/>
        <family val="1"/>
        <charset val="204"/>
      </rPr>
      <t>Базовый</t>
    </r>
    <r>
      <rPr>
        <sz val="12"/>
        <color rgb="FF000000"/>
        <rFont val="Times New Roman"/>
        <family val="1"/>
        <charset val="204"/>
      </rPr>
      <t xml:space="preserve"> 10 млн + за </t>
    </r>
    <r>
      <rPr>
        <i/>
        <sz val="12"/>
        <color rgb="FF000000"/>
        <rFont val="Times New Roman"/>
        <family val="1"/>
        <charset val="204"/>
      </rPr>
      <t>январь</t>
    </r>
    <r>
      <rPr>
        <sz val="12"/>
        <color rgb="FF000000"/>
        <rFont val="Times New Roman"/>
        <family val="1"/>
        <charset val="204"/>
      </rPr>
      <t xml:space="preserve"> 20 тыс = </t>
    </r>
    <r>
      <rPr>
        <b/>
        <sz val="12"/>
        <color rgb="FF000000"/>
        <rFont val="Times New Roman"/>
        <family val="1"/>
        <charset val="204"/>
      </rPr>
      <t>10'020'000 (накопительный)</t>
    </r>
    <r>
      <rPr>
        <sz val="12"/>
        <color rgb="FF000000"/>
        <rFont val="Times New Roman"/>
        <family val="1"/>
        <charset val="204"/>
      </rPr>
      <t xml:space="preserve"> . Далее, в </t>
    </r>
    <r>
      <rPr>
        <i/>
        <sz val="12"/>
        <color rgb="FF000000"/>
        <rFont val="Times New Roman"/>
        <family val="1"/>
        <charset val="204"/>
      </rPr>
      <t>феврале</t>
    </r>
    <r>
      <rPr>
        <sz val="12"/>
        <color rgb="FF000000"/>
        <rFont val="Times New Roman"/>
        <family val="1"/>
        <charset val="204"/>
      </rPr>
      <t xml:space="preserve"> 30 тыс прибавляем уже к последней цифре (</t>
    </r>
    <r>
      <rPr>
        <i/>
        <sz val="12"/>
        <color rgb="FF000000"/>
        <rFont val="Times New Roman"/>
        <family val="1"/>
        <charset val="204"/>
      </rPr>
      <t>накопительный</t>
    </r>
    <r>
      <rPr>
        <sz val="12"/>
        <color rgb="FF000000"/>
        <rFont val="Times New Roman"/>
        <family val="1"/>
        <charset val="204"/>
      </rPr>
      <t>) 10'020'000 + 30'000 = 10'050'000)</t>
    </r>
  </si>
  <si>
    <r>
      <t xml:space="preserve">3. </t>
    </r>
    <r>
      <rPr>
        <b/>
        <sz val="12"/>
        <color rgb="FF000000"/>
        <rFont val="Times New Roman"/>
        <family val="1"/>
        <charset val="204"/>
      </rPr>
      <t>Распределяем ВСЁ</t>
    </r>
    <r>
      <rPr>
        <sz val="12"/>
        <color rgb="FF000000"/>
        <rFont val="Times New Roman"/>
        <family val="1"/>
        <charset val="204"/>
      </rPr>
      <t>: (</t>
    </r>
    <r>
      <rPr>
        <i/>
        <sz val="12"/>
        <color rgb="FF000000"/>
        <rFont val="Times New Roman"/>
        <family val="1"/>
        <charset val="204"/>
      </rPr>
      <t>накопительный + месячный</t>
    </r>
    <r>
      <rPr>
        <sz val="12"/>
        <color rgb="FF000000"/>
        <rFont val="Times New Roman"/>
        <family val="1"/>
        <charset val="204"/>
      </rPr>
      <t>)</t>
    </r>
  </si>
  <si>
    <t>Далее остаток считаем как 100% и распределяем:</t>
  </si>
  <si>
    <t>4. Кому и где сдаем:</t>
  </si>
  <si>
    <t>Справочная информация о спецификах ИВАС: https://синтез.орг/архив/деятельность-ивас/</t>
  </si>
  <si>
    <t>5. Валюта сдачи в стране:</t>
  </si>
  <si>
    <t>Россия – только рубль, Украина – только гривна, Германия и страны Евросоюза – только евро, Казахстан – только тенге, США – только доллар, Молдова – только леи. На какой территории служим, в той валюте и сдаем.</t>
  </si>
  <si>
    <r>
      <t xml:space="preserve">6. </t>
    </r>
    <r>
      <rPr>
        <b/>
        <sz val="12"/>
        <color rgb="FF000000"/>
        <rFont val="Times New Roman"/>
        <family val="1"/>
        <charset val="204"/>
      </rPr>
      <t>Когда сдаем</t>
    </r>
    <r>
      <rPr>
        <sz val="12"/>
        <color rgb="FF000000"/>
        <rFont val="Times New Roman"/>
        <family val="1"/>
        <charset val="204"/>
      </rPr>
      <t>:</t>
    </r>
  </si>
  <si>
    <r>
      <t xml:space="preserve">7. Если вы пропустили месяц, то в следующий месяц спрашиваете у ИВАС Кут Хуми можно ли добавить ЭП за пропущенный месяц. Если пропустили два месяца, то уже не прибавляете за эти два месяца, а прибавляете к </t>
    </r>
    <r>
      <rPr>
        <i/>
        <sz val="12"/>
        <color rgb="FF000000"/>
        <rFont val="Times New Roman"/>
        <family val="1"/>
        <charset val="204"/>
      </rPr>
      <t>накопительному</t>
    </r>
    <r>
      <rPr>
        <sz val="12"/>
        <color rgb="FF000000"/>
        <rFont val="Times New Roman"/>
        <family val="1"/>
        <charset val="204"/>
      </rPr>
      <t xml:space="preserve"> только за прошедший месяц.</t>
    </r>
  </si>
  <si>
    <t>8. Если вы не занимались ЭП в течение года, все накопления растворяются, как неприменённые. Начинать надо все сначала: считаете Базовый, на данный момент, и начинаете накапливать заново.</t>
  </si>
  <si>
    <t xml:space="preserve">Составление Плана распределения обменного Огня </t>
  </si>
  <si>
    <t>(по подготовке)</t>
  </si>
  <si>
    <t>Обязательно в течение месяца просматривать свой План и принимать какие-то действия на его реализацию. Не ждать что, кто-то за вас все сделает. План помогает сложить условия, а дальше вы действуете САМИ!</t>
  </si>
  <si>
    <t>1. И мы возжигаемся всем Синтезом своим. Синтезируемся с Изначально Вышестоящими Аватарами Синтеза Кут Хуми и Фаинь. Переходим в зал Изначально Вышестоящего Дома Изначально Вышестоящего Отца. Развёртываемся, фиксируемся в зале пред Аватарами Синтеза Кут Хуми Фаинь, становясь, оформляясь в синтезе всех подготовок, всех концентраций, компетенций Синтеза, возжигаясь, отстраиваясь внутренне.</t>
  </si>
  <si>
    <t xml:space="preserve">2.Синтезируемся с Аватарами Синтеза Кут Хуми Фаинь, приветствуя Аватаров, стяжаем Синтез Синтеза Изначально Вышестоящего Отца и Синтез Прасинтеза Изначально Вышестоящего Отца, и заполняясь, преображаемся этим. Синтезируясь Хум в Хум с Аватарми Синтеза Кут Хуми Фаинь, стяжаем Синтез, Огонь и Условия для сдачи личного Энергопотенциала. </t>
  </si>
  <si>
    <t xml:space="preserve">3. Переходим в кабинет Аватара Кут Хуми. Встаем перед Аватаром (отслеживая форму) и формируем шар Энергопотенциальных единиц в количестве…(называем общую сумму ЭП, Базовый и накопительный, проговаривая общий итог, включая в него ЭП за месяц, также проговаривая его). Перед собой видим шар и направляем его Аватару Кут Хуми. В обмен Кут Хуми направляет шар Обменного Огня. Впитываем этот шар в Хум и заполняем им все тело. </t>
  </si>
  <si>
    <t>4. Перед Аватаром Синтеза Кут Хуми формируем лист с написанным вашим Планом и, возжигая его, просим откорректировать данный план и направляем его Аватару. Читаем данный план вместе с Кут Хуми, проживая, что надо убрать из плана, или наоборот добавить, где-то поменять проценты или оставить как есть. После направляем Обменный Огонь в сферу ИВДИВО каждого, утверждая, что направляете Обменный Огонь на реализацию Плана распределения Обменного Огня на месяц или на год.</t>
  </si>
  <si>
    <t>5. Далее, благодарим Аватара Кут Хуми за откорректированный план и просим записать в личную Книгу Энергопотенциала каждого общую сумму накопленного ЭП и вписать личный План распределения Обменного Огня.</t>
  </si>
  <si>
    <t>6. После возвращаемся в зал вместе с Аватаром Синтеза Кут Хуми, встаем перед Аватарами, синтезируемся с Аватарессой Синтеза Фаинь и стяжаем Огонь для сложения условий реализации Плана распределения в материи. Просим Аватарессу Фаинь дать рекомендации. Внимательно слушаем.</t>
  </si>
  <si>
    <t>Глава ЭП ИВДИВО Москва, Россия</t>
  </si>
  <si>
    <t xml:space="preserve">7. Синтезируемся с Изначально Вышестоящим Отцом. Переходим в его зал. Приветствуем Изначально Вышестоящего Отца. Стяжаем Синтез Изначально Вышестоящего Отца, прося преобразить каждого из нас на рост и развитие системой Энергопотенциала Изначально Вышестоящего Отца.  </t>
  </si>
  <si>
    <t xml:space="preserve">9. Возвращаемся в физическую реализацию. </t>
  </si>
  <si>
    <t>10. Благодарим Изначально Вышестоящего Отца.</t>
  </si>
  <si>
    <t>11. И эманируем всё стяжённое и возожжённое в Изначально Вышестоящий Дом Изначально Вышестоящего Отца и Изначально Вышестоящий Дом Изначально Вышестоящего Отца каждого из нас.</t>
  </si>
  <si>
    <t xml:space="preserve">   И выходим из Практики. </t>
  </si>
  <si>
    <t xml:space="preserve">   Аминь.</t>
  </si>
  <si>
    <t xml:space="preserve">!!Если сдача ЭП отсутствовала целый год, то расчёт производится заново. 
Если в течение года нескольких месяцев не сдавали ЭП, то расчёт призводится без учёта этих месяцев, за которые не вносили ЭП. </t>
  </si>
  <si>
    <t>31 декабря 2022 (до 5 января) 2023</t>
  </si>
  <si>
    <t>Производятся расчёт ЭП за один месяц и сдаётся ИВАС Кут Хуми. Должностно-Компетентные  сдают ИВАС КХ  Метагалактикки ФА на 16320 Высокой Цельной Ренальности (далее по Архетипам пройденных синтезов). Компетентные за бизнес (только Директор и Финансовый Директор) - в Мг Фа 16320 ВЦР ИВАС, которые отвечают за вид деятельности, которым Вы занимаетесь. Если не знаете кому, то ИВАС Александру. Можно и выше по Архетипам, спрашивать у Аватара Синтеза Александра или Кут Хуми.</t>
  </si>
  <si>
    <t>Каждый человек в любое время может заниматься системой Энергопотенциала. В том числе и не проходжившие Синтезы. Вопрос состоит в том, куда человек сможет выйти, в какую Метагалактику и каким Аватарам сможет сдать ЭП. В этом случае необходима помощь того, кто проходил Синтезы и имеет опыт.</t>
  </si>
  <si>
    <t>Вершинные виды организации материи тонкого, метагалактического и синтезного миров Метагалактики ФА (или Архетип по пройденным Синтезам)</t>
  </si>
  <si>
    <t>16385 Высокая Цельная Реальность Метагалактики ФА, Экополис Изначально Вышестоящего Отца (или Архетип по пройденным Синтезам)</t>
  </si>
  <si>
    <t>Также считаем в Базовый ЭП всё ценное (дача, машина, гараж, драгоценности, вклады в банках, ценные бумаги и т.д.)</t>
  </si>
  <si>
    <t xml:space="preserve"> Личный наколпленный ЭП за жильё на момент расчёта</t>
  </si>
  <si>
    <t xml:space="preserve">Физическое жильё и другое ценное имущество </t>
  </si>
  <si>
    <t>Базовый ЭП (физ.жилье, имущество + частное здание в Архетипе)</t>
  </si>
  <si>
    <r>
      <t>Обязательно</t>
    </r>
    <r>
      <rPr>
        <sz val="12"/>
        <color theme="1"/>
        <rFont val="Times New Roman"/>
        <family val="1"/>
        <charset val="204"/>
      </rPr>
      <t>: в личном Плане направляем Обменный Огонь 10% на развитие Частей, Систем, Аппаратов, Частностей.</t>
    </r>
  </si>
  <si>
    <t>·         физическая квартира, дом по самой высокой цене в регионе за кв.метр (выделить свою часть) + движ.имущество (выделить свою часть) + собственные накопления (вклады, инвестиции, подарки, украшения, ценные личные вещи);</t>
  </si>
  <si>
    <t xml:space="preserve">·         по 100 ед. на ИВДИВО-Цельность на развитие Частей, систем, Аппаратов, Частностей (рекомендательно). </t>
  </si>
  <si>
    <t>·         50% - на Огонь. В % отношении на каждую реализацию. </t>
  </si>
  <si>
    <t>·         50% - на Материю. На сложение условий в % отношении на каждую реализацию. </t>
  </si>
  <si>
    <r>
      <t xml:space="preserve">·         </t>
    </r>
    <r>
      <rPr>
        <b/>
        <sz val="12"/>
        <color rgb="FF000000"/>
        <rFont val="Times New Roman"/>
        <family val="1"/>
        <charset val="204"/>
      </rPr>
      <t>Служащие</t>
    </r>
    <r>
      <rPr>
        <sz val="12"/>
        <color rgb="FF000000"/>
        <rFont val="Times New Roman"/>
        <family val="1"/>
        <charset val="204"/>
      </rPr>
      <t xml:space="preserve"> –  в кабинете ИВАС Кут Хуми по подготовке</t>
    </r>
  </si>
  <si>
    <r>
      <t xml:space="preserve">·         </t>
    </r>
    <r>
      <rPr>
        <b/>
        <sz val="12"/>
        <color rgb="FF000000"/>
        <rFont val="Times New Roman"/>
        <family val="1"/>
        <charset val="204"/>
      </rPr>
      <t>Не служащие</t>
    </r>
    <r>
      <rPr>
        <sz val="12"/>
        <color rgb="FF000000"/>
        <rFont val="Times New Roman"/>
        <family val="1"/>
        <charset val="204"/>
      </rPr>
      <t xml:space="preserve"> (бывшие Служащие или те, кто прошел СИ) - в Мг Фа. По количеству действующих Частей, не выше шестидесяти четырех ВЦР (ИВР, ВР, Реальности). Сдают тем ИВ АС, которых проживут из первых шестидесяти четырех ИВАС.</t>
    </r>
  </si>
  <si>
    <t>·         по Регламенту 10</t>
  </si>
  <si>
    <t>·         раз в месяц, если доход фиксирован (з/п, пенсия и т.д)</t>
  </si>
  <si>
    <t>·         по мере поступления дохода, если бизнес, т.е. перед тем, как распределить (напр. на выплаты сотрудникам, на закупку товара для бизнеса).</t>
  </si>
  <si>
    <t>·         ЭП сдаем ИВАС Кут Хуми по мере поступления, но обмениваем только один раз в месяц, в последний день месяца! (или до 5 числа следующего месяца)</t>
  </si>
  <si>
    <t xml:space="preserve">1.    В личном Плане направляем Обменный Огонь по 100 единиц на развитие каждой части, каждой системы, каждого аппарата и каждой частности. </t>
  </si>
  <si>
    <t>2.    Остаток делим по 50% на реализацию в Огне и в Материи!</t>
  </si>
  <si>
    <r>
      <t xml:space="preserve">3.    </t>
    </r>
    <r>
      <rPr>
        <b/>
        <sz val="12"/>
        <color theme="1"/>
        <rFont val="Times New Roman"/>
        <family val="1"/>
        <charset val="204"/>
      </rPr>
      <t>Огонь</t>
    </r>
    <r>
      <rPr>
        <sz val="12"/>
        <color theme="1"/>
        <rFont val="Times New Roman"/>
        <family val="1"/>
        <charset val="204"/>
      </rPr>
      <t>: (рекомендательно) на взаимодействие с ИВО, с ИВАС Кут Хуми Фаинь (ведущие энергопотенциально и в росте, как Служащего), ИВАС по служению (по должностной компетенции), ИВАС по профессии и т.д, на устремленности в Огне.</t>
    </r>
  </si>
  <si>
    <r>
      <t xml:space="preserve">4.    </t>
    </r>
    <r>
      <rPr>
        <b/>
        <sz val="12"/>
        <color theme="1"/>
        <rFont val="Times New Roman"/>
        <family val="1"/>
        <charset val="204"/>
      </rPr>
      <t>Материя</t>
    </r>
    <r>
      <rPr>
        <sz val="12"/>
        <color theme="1"/>
        <rFont val="Times New Roman"/>
        <family val="1"/>
        <charset val="204"/>
      </rPr>
      <t>: на сложение условий для … и пишем все ваши желания, мечты, цели и задачи. Но не пишем все сразу, чтобы могли отследить их реализацию. Включаем цель на перспективу (купить квартиру) и цели на месяц или три, с описанием конкретных действий для достижения этой цели (писать не на «улучшение здоровья», а допустим занятия утренней зарядкой с целью улучшения здоровья и т.д)</t>
    </r>
  </si>
  <si>
    <t>Система Энергопотенциала (по материалам Синтеза 2012-2013 г.)</t>
  </si>
  <si>
    <t>Базовый ЭП\за месяц</t>
  </si>
  <si>
    <t>ЭП за частные здания (1 здание)</t>
  </si>
  <si>
    <t>сдаём 31 декабря 2022 (до 5 января) 2023</t>
  </si>
  <si>
    <t>сдаём 31 января до 5 февраля 2023 и т.д.</t>
  </si>
  <si>
    <t>В данную таблицу вставляете свои данные</t>
  </si>
  <si>
    <t>Считается только один раз, вначале расчёта и фиксируется. У КХ стяжаем книгу учёта  вашего ЭП. И каждый раз, при сдаче ЭП, просим внести ваш доход в эту книгу.</t>
  </si>
  <si>
    <t>Накопленный ЭП фиксируется и НИКУДА не девается, даже, если Вы потратили все деньги. Накопленный ЭП становится вашим Накопленным ЭП, пока вы ведёте учёт ЭП.</t>
  </si>
  <si>
    <t>Разработанность Частей, Систем, Аппаратов, Частностей</t>
  </si>
  <si>
    <t>Цифру по процентам ставите свою, но итогом должно быть 50%</t>
  </si>
  <si>
    <r>
      <t xml:space="preserve">·         </t>
    </r>
    <r>
      <rPr>
        <b/>
        <sz val="12"/>
        <color rgb="FF000000"/>
        <rFont val="Times New Roman"/>
        <family val="1"/>
        <charset val="204"/>
      </rPr>
      <t>За бизнес</t>
    </r>
    <r>
      <rPr>
        <sz val="12"/>
        <color rgb="FF000000"/>
        <rFont val="Times New Roman"/>
        <family val="1"/>
        <charset val="204"/>
      </rPr>
      <t xml:space="preserve"> (только Директор и Финансовый Директор) - в Мг Фа ИВ АС Александру Тамиле (на момент публикации), отвечающие за ЭП или ИВАС, которые отвечают за вид деятельности, которым Вы занимаетесь.</t>
    </r>
  </si>
  <si>
    <t xml:space="preserve">Наработка навыков эффективной внешней выразимости внутренней состоятельности </t>
  </si>
  <si>
    <t>Внутренний рост и развитие</t>
  </si>
  <si>
    <t>Развитие внутреннего мира</t>
  </si>
  <si>
    <t>Разработанность Частей (Душа, Сердце, Разум и так далее)</t>
  </si>
  <si>
    <t xml:space="preserve">Условия подготовки и вхождения в новое </t>
  </si>
  <si>
    <t>Концентрация и сосредоточенность, умение выявлять главное и т.д.</t>
  </si>
  <si>
    <t>Взаимодействие с Отцом</t>
  </si>
  <si>
    <t>10%  на развитие Частей, Систем, Аппаратов и Частностей. Остальное по 50%</t>
  </si>
  <si>
    <t>Базовый ЭП</t>
  </si>
  <si>
    <t>План Распределения Обменного Огня</t>
  </si>
  <si>
    <t xml:space="preserve">1 здание в ИВДИВО полисе Изначально Вышестоящего Отца </t>
  </si>
  <si>
    <t xml:space="preserve">3 здания в вершинных видах организации материи тонкого, метагалактического и синтезного миров </t>
  </si>
  <si>
    <t>ЭП за здания сдаётся в кабинете ИВАС Кут Хуми по подготовке</t>
  </si>
  <si>
    <t>Площадь 1 этажа в кв.метрах</t>
  </si>
  <si>
    <t>Итоговая площадь в кв. метрах</t>
  </si>
  <si>
    <t>Стоимость максимальная по городу за 1 кв. м. в месте проживания (пример)</t>
  </si>
  <si>
    <t>Энергопотенциал за одно частное здание. (пример)</t>
  </si>
  <si>
    <t>Далее умножаем на 4 (пример)</t>
  </si>
  <si>
    <t>Учительница Вера Кишиневская</t>
  </si>
  <si>
    <t>8. Переходим в личное, самое высокое здание в кабинет. Подходим к столу, кладем План на стол. Эманируем по кабинету все стяженное и сложенное, охватываем все здание и фиксируем в Кубе Синтеза этого здания. После эманируем по всем личным зданиям, столпно, доводя до физического здания, утверждая фиксацию стяженного в Кубе Синтеза каждого здания.</t>
  </si>
  <si>
    <t>Энергопотенциал растёт твоим личным ростом: внутренним и внешним!</t>
  </si>
  <si>
    <t>·        частные служебные здания (Распоряжение 1);</t>
  </si>
  <si>
    <r>
      <t xml:space="preserve">·         </t>
    </r>
    <r>
      <rPr>
        <b/>
        <sz val="12"/>
        <color rgb="FF000000"/>
        <rFont val="Times New Roman"/>
        <family val="1"/>
        <charset val="204"/>
      </rPr>
      <t>Граждане</t>
    </r>
    <r>
      <rPr>
        <sz val="12"/>
        <color rgb="FF000000"/>
        <rFont val="Times New Roman"/>
        <family val="1"/>
        <charset val="204"/>
      </rPr>
      <t xml:space="preserve"> – в Мг Фа, куда дойдут. Сдают тем ИВ АС, которых проживут.</t>
    </r>
  </si>
  <si>
    <t>Производятся расчёт ЭП за один месяц и сдаётся. Граждане сдают в Метагалактике ФА или по подготовке (если есть ядра Синтеза) куда смогут дойти. За бизнес (только Директор и Финансовый Директор) - в Мг Фа  ИВАС, которые отвечают за вид деятельности, которым Вы занимаетесь. Если не знаете кому, то ИВАС Александру по подготовке.</t>
  </si>
  <si>
    <t>512х512</t>
  </si>
  <si>
    <t>Итоговая площадь здания в кв.м.</t>
  </si>
  <si>
    <t>Площадь 1 этажа в кв.м.</t>
  </si>
  <si>
    <t>17 млн 039 тыс 360</t>
  </si>
  <si>
    <t>евро, тенге и т.д.</t>
  </si>
  <si>
    <t>Базовый ЭП (физ.жилье, имущество + частное здание в Архетипе) (пример)</t>
  </si>
  <si>
    <t>Итоговый ЭП (Базовый ЭП+ Доход за месяц) сдаваемый Кут Хуми (как пример)</t>
  </si>
  <si>
    <t>Каждый человек в любое время может заниматься системой Энергопотенциала. В том числе и не проходжившие Синтезы. Вопрос состоит в том, куда человек сможет выйти, в какую Метагалактику и каким Владыкам сможет сдать ЭП. В этом случае необходима помощь того, кто проходил Синтезы и имеет опыт.</t>
  </si>
  <si>
    <t>Производятся расчёт ЭП за один месяц и сдаётся ИВАС Кут Хуми. Должностно Полномочные сдают ИВАС КХ в 448 архетипе огня-материи ИВДИВО (на момент публикации). Компетентные за бизнес (только Директор или Финансовый Директор) - в Мг Фа 16320 ВЦР ИВАС, которые отвечают за вид деятельности, которым Вы занимаетесь. Если не знаете кому, то ИВАС Александру. Можно и выше по Архетипам, спрашивать у Аватара Синтеза Александра или Кут Хуми.</t>
  </si>
  <si>
    <t>Например, посчитали в январе - сдали. Вспомнили в июне, то берём расчитанный ЭП на последний момент сдачи и прибавляем за июнь (или май, в зависимости от числа месяца), без учёта других месяцев.</t>
  </si>
  <si>
    <t>Считается только один раз, вначале расчёта и фиксируется. У КХ просим завести книгу учёта  вашего ЭП. И каждый раз, при сдаче ЭП, просим внести ваш доход в эту книгу.</t>
  </si>
  <si>
    <r>
      <rPr>
        <b/>
        <sz val="14"/>
        <rFont val="Times New Roman"/>
        <family val="1"/>
        <charset val="204"/>
      </rPr>
      <t>2.</t>
    </r>
    <r>
      <rPr>
        <sz val="14"/>
        <rFont val="Times New Roman"/>
        <family val="1"/>
        <charset val="204"/>
      </rPr>
      <t xml:space="preserve"> Частные здания:</t>
    </r>
  </si>
  <si>
    <t>Например, посчитали в январе - сдали. Вспомнили в июне, то берём расчитанный ЭП при последней сдаче и прибавляем за июнь (или май, в зависимости от числа месяца), без учёта других месяцев.</t>
  </si>
  <si>
    <t>Например, посчитали в январе - сдали. Вспомнили в июне, то берём расчитанный ЭП при последней сдаче  и прибавляем за июнь (или май, в зависимости от числа месяца), без учёта других месяцев.</t>
  </si>
  <si>
    <t>Алгоритм практики сдачи личного Энергопотенциала.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</si>
</sst>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[$-419]d\-mmm\-yyyy;@"/>
    <numFmt numFmtId="167" formatCode="#,##0.00\ &quot;₽&quot;"/>
    <numFmt numFmtId="168" formatCode="[$-419]mmmm\ yyyy;@"/>
  </numFmts>
  <fonts count="43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4" tint="-0.249977111117893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4" tint="-0.24997711111789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4"/>
      <color theme="4"/>
      <name val="Times New Roman"/>
      <family val="1"/>
      <charset val="204"/>
    </font>
    <font>
      <sz val="14"/>
      <color theme="4"/>
      <name val="Times New Roman"/>
      <family val="1"/>
      <charset val="204"/>
    </font>
    <font>
      <b/>
      <sz val="12"/>
      <color rgb="FFC0000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theme="4" tint="-0.249977111117893"/>
      <name val="Times New Roman"/>
      <family val="1"/>
      <charset val="204"/>
    </font>
    <font>
      <b/>
      <sz val="16"/>
      <color theme="4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9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left"/>
    </xf>
    <xf numFmtId="9" fontId="8" fillId="0" borderId="1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9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9" fontId="8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3" fontId="8" fillId="0" borderId="0" xfId="0" applyNumberFormat="1" applyFont="1" applyAlignment="1">
      <alignment horizontal="left"/>
    </xf>
    <xf numFmtId="9" fontId="8" fillId="0" borderId="0" xfId="0" applyNumberFormat="1" applyFont="1"/>
    <xf numFmtId="167" fontId="0" fillId="0" borderId="0" xfId="0" applyNumberFormat="1" applyAlignment="1">
      <alignment horizontal="left" vertic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166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166" fontId="15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166" fontId="17" fillId="4" borderId="1" xfId="0" applyNumberFormat="1" applyFont="1" applyFill="1" applyBorder="1" applyAlignment="1">
      <alignment wrapText="1"/>
    </xf>
    <xf numFmtId="0" fontId="23" fillId="5" borderId="1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wrapText="1"/>
    </xf>
    <xf numFmtId="0" fontId="24" fillId="0" borderId="0" xfId="0" applyFont="1"/>
    <xf numFmtId="0" fontId="2" fillId="0" borderId="0" xfId="2"/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7" borderId="0" xfId="0" applyFont="1" applyFill="1" applyAlignment="1">
      <alignment horizontal="left" vertical="center" wrapText="1"/>
    </xf>
    <xf numFmtId="0" fontId="13" fillId="0" borderId="3" xfId="0" applyFont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20" fillId="0" borderId="3" xfId="0" applyFont="1" applyBorder="1" applyAlignment="1">
      <alignment wrapText="1"/>
    </xf>
    <xf numFmtId="164" fontId="13" fillId="0" borderId="3" xfId="1" applyFont="1" applyBorder="1" applyAlignment="1">
      <alignment wrapText="1"/>
    </xf>
    <xf numFmtId="164" fontId="14" fillId="0" borderId="3" xfId="1" applyFont="1" applyFill="1" applyBorder="1" applyAlignment="1">
      <alignment wrapText="1"/>
    </xf>
    <xf numFmtId="164" fontId="13" fillId="0" borderId="3" xfId="1" applyFont="1" applyFill="1" applyBorder="1" applyAlignment="1">
      <alignment wrapText="1"/>
    </xf>
    <xf numFmtId="164" fontId="22" fillId="4" borderId="3" xfId="1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165" fontId="13" fillId="0" borderId="3" xfId="0" applyNumberFormat="1" applyFont="1" applyBorder="1" applyAlignment="1">
      <alignment wrapText="1"/>
    </xf>
    <xf numFmtId="0" fontId="13" fillId="6" borderId="3" xfId="0" applyFont="1" applyFill="1" applyBorder="1" applyAlignment="1">
      <alignment wrapText="1"/>
    </xf>
    <xf numFmtId="0" fontId="19" fillId="0" borderId="3" xfId="2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right" wrapText="1"/>
    </xf>
    <xf numFmtId="0" fontId="11" fillId="0" borderId="7" xfId="0" applyFont="1" applyBorder="1" applyAlignment="1">
      <alignment wrapText="1"/>
    </xf>
    <xf numFmtId="0" fontId="20" fillId="2" borderId="3" xfId="0" applyFont="1" applyFill="1" applyBorder="1" applyAlignment="1">
      <alignment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right" wrapText="1"/>
    </xf>
    <xf numFmtId="164" fontId="20" fillId="0" borderId="3" xfId="1" applyFont="1" applyBorder="1" applyAlignment="1">
      <alignment wrapText="1"/>
    </xf>
    <xf numFmtId="164" fontId="20" fillId="0" borderId="3" xfId="1" applyFont="1" applyFill="1" applyBorder="1" applyAlignment="1">
      <alignment wrapText="1"/>
    </xf>
    <xf numFmtId="164" fontId="30" fillId="0" borderId="3" xfId="1" applyFont="1" applyFill="1" applyBorder="1" applyAlignment="1">
      <alignment wrapText="1"/>
    </xf>
    <xf numFmtId="164" fontId="31" fillId="6" borderId="3" xfId="1" applyFont="1" applyFill="1" applyBorder="1" applyAlignment="1">
      <alignment wrapText="1"/>
    </xf>
    <xf numFmtId="164" fontId="31" fillId="0" borderId="3" xfId="1" applyFont="1" applyFill="1" applyBorder="1" applyAlignment="1">
      <alignment wrapText="1"/>
    </xf>
    <xf numFmtId="164" fontId="32" fillId="4" borderId="3" xfId="1" applyFont="1" applyFill="1" applyBorder="1" applyAlignment="1">
      <alignment wrapText="1"/>
    </xf>
    <xf numFmtId="164" fontId="15" fillId="0" borderId="3" xfId="1" applyFont="1" applyFill="1" applyBorder="1" applyAlignment="1">
      <alignment wrapText="1"/>
    </xf>
    <xf numFmtId="165" fontId="31" fillId="0" borderId="3" xfId="0" applyNumberFormat="1" applyFont="1" applyBorder="1" applyAlignment="1">
      <alignment wrapText="1"/>
    </xf>
    <xf numFmtId="165" fontId="34" fillId="0" borderId="3" xfId="0" applyNumberFormat="1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23" fillId="6" borderId="1" xfId="0" applyFont="1" applyFill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66" fontId="14" fillId="9" borderId="1" xfId="0" applyNumberFormat="1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0" fontId="13" fillId="9" borderId="3" xfId="0" applyFont="1" applyFill="1" applyBorder="1" applyAlignment="1">
      <alignment wrapText="1"/>
    </xf>
    <xf numFmtId="0" fontId="17" fillId="6" borderId="3" xfId="0" applyFont="1" applyFill="1" applyBorder="1" applyAlignment="1">
      <alignment wrapText="1"/>
    </xf>
    <xf numFmtId="0" fontId="37" fillId="0" borderId="1" xfId="0" applyFont="1" applyBorder="1"/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24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38" fillId="6" borderId="0" xfId="0" applyFont="1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14" fontId="26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left" vertical="center"/>
    </xf>
    <xf numFmtId="164" fontId="31" fillId="0" borderId="3" xfId="1" applyFont="1" applyFill="1" applyBorder="1" applyAlignment="1">
      <alignment horizontal="right" wrapText="1"/>
    </xf>
    <xf numFmtId="167" fontId="0" fillId="0" borderId="1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41" fillId="0" borderId="0" xfId="0" applyFont="1"/>
    <xf numFmtId="0" fontId="13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wrapText="1"/>
    </xf>
    <xf numFmtId="0" fontId="14" fillId="9" borderId="1" xfId="0" applyFont="1" applyFill="1" applyBorder="1" applyAlignment="1">
      <alignment horizontal="center" wrapText="1"/>
    </xf>
    <xf numFmtId="0" fontId="42" fillId="0" borderId="0" xfId="0" applyFont="1"/>
    <xf numFmtId="0" fontId="10" fillId="0" borderId="3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3" fillId="8" borderId="3" xfId="0" applyFont="1" applyFill="1" applyBorder="1" applyAlignment="1">
      <alignment horizontal="center" wrapText="1"/>
    </xf>
    <xf numFmtId="0" fontId="13" fillId="8" borderId="4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167" fontId="40" fillId="0" borderId="1" xfId="0" applyNumberFormat="1" applyFont="1" applyBorder="1" applyAlignment="1">
      <alignment horizontal="center" vertical="center"/>
    </xf>
    <xf numFmtId="167" fontId="36" fillId="0" borderId="2" xfId="0" applyNumberFormat="1" applyFont="1" applyBorder="1" applyAlignment="1">
      <alignment horizontal="right" vertical="center"/>
    </xf>
    <xf numFmtId="0" fontId="36" fillId="0" borderId="5" xfId="0" applyFont="1" applyBorder="1" applyAlignment="1">
      <alignment horizontal="right" vertical="center"/>
    </xf>
    <xf numFmtId="0" fontId="10" fillId="0" borderId="7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Border="1" applyAlignment="1">
      <alignment horizontal="left"/>
    </xf>
    <xf numFmtId="0" fontId="20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&#1089;&#1080;&#1085;&#1090;&#1077;&#1079;.&#1086;&#1088;&#1075;/&#1072;&#1088;&#1093;&#1080;&#1074;/%d1%81%d0%be%d0%b2%d0%b5%d1%89%d0%b0%d0%bd%d0%b8%d0%b5-%d0%b0%d0%b2%d0%b0%d1%82%d0%b0%d1%80%d0%be%d0%b2-%d0%b8%d0%b2%d0%bc%d1%80%d0%b3%d1%8d%d0%bf%d0%b8%d0%b2%d0%be-2018-02-17/?_sft_siarchcat=&#1086;&#1088;&#1075;&#1072;&#1085;&#1080;&#1079;&#1072;&#1094;&#1080;&#1103;-0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p.me/p9hYJC-199" TargetMode="External"/><Relationship Id="rId1" Type="http://schemas.openxmlformats.org/officeDocument/2006/relationships/hyperlink" Target="https://wp.me/p9hYJC-4Ij" TargetMode="External"/><Relationship Id="rId6" Type="http://schemas.openxmlformats.org/officeDocument/2006/relationships/hyperlink" Target="https://&#1089;&#1080;&#1085;&#1090;&#1077;&#1079;.&#1086;&#1088;&#1075;/&#1072;&#1088;&#1093;&#1080;&#1074;/&#1076;&#1077;&#1103;&#1090;&#1077;&#1083;&#1100;&#1085;&#1086;&#1089;&#1090;&#1100;-&#1080;&#1074;&#1072;&#1089;/" TargetMode="External"/><Relationship Id="rId5" Type="http://schemas.openxmlformats.org/officeDocument/2006/relationships/hyperlink" Target="https://wp.me/p9hYJC-97Y" TargetMode="External"/><Relationship Id="rId4" Type="http://schemas.openxmlformats.org/officeDocument/2006/relationships/hyperlink" Target="https://wp.me/P9hYJC-Y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&#1089;&#1080;&#1085;&#1090;&#1077;&#1079;.&#1086;&#1088;&#1075;/&#1072;&#1088;&#1093;&#1080;&#1074;/&#1076;&#1077;&#1103;&#1090;&#1077;&#1083;&#1100;&#1085;&#1086;&#1089;&#1090;&#1100;-&#1080;&#1074;&#1072;&#1089;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&#1089;&#1080;&#1085;&#1090;&#1077;&#1079;.&#1086;&#1088;&#1075;/&#1072;&#1088;&#1093;&#1080;&#1074;/&#1076;&#1077;&#1103;&#1090;&#1077;&#1083;&#1100;&#1085;&#1086;&#1089;&#1090;&#1100;-&#1080;&#1074;&#1072;&#1089;/" TargetMode="External"/><Relationship Id="rId2" Type="http://schemas.openxmlformats.org/officeDocument/2006/relationships/hyperlink" Target="https://wp.me/p9hYJC-97Y" TargetMode="External"/><Relationship Id="rId1" Type="http://schemas.openxmlformats.org/officeDocument/2006/relationships/hyperlink" Target="https://wp.me/p9hYJC-19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&#1089;&#1080;&#1085;&#1090;&#1077;&#1079;.&#1086;&#1088;&#1075;/&#1072;&#1088;&#1093;&#1080;&#1074;/&#1076;&#1077;&#1103;&#1090;&#1077;&#1083;&#1100;&#1085;&#1086;&#1089;&#1090;&#1100;-&#1080;&#1074;&#1072;&#108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topLeftCell="A28" zoomScale="90" zoomScaleNormal="90" workbookViewId="0">
      <selection activeCell="A11" sqref="A11"/>
    </sheetView>
  </sheetViews>
  <sheetFormatPr defaultColWidth="11" defaultRowHeight="15" x14ac:dyDescent="0.3"/>
  <cols>
    <col min="1" max="1" width="88.19921875" style="29" customWidth="1"/>
    <col min="2" max="2" width="75" style="29" customWidth="1"/>
    <col min="3" max="3" width="14.69921875" style="68" customWidth="1"/>
    <col min="4" max="4" width="15.69921875" style="29" customWidth="1"/>
    <col min="5" max="16384" width="11" style="29"/>
  </cols>
  <sheetData>
    <row r="1" spans="1:3" ht="20.399999999999999" x14ac:dyDescent="0.35">
      <c r="A1" s="117" t="s">
        <v>17</v>
      </c>
      <c r="B1" s="118"/>
      <c r="C1" s="65"/>
    </row>
    <row r="2" spans="1:3" s="31" customFormat="1" ht="75" customHeight="1" x14ac:dyDescent="0.35">
      <c r="A2" s="119" t="s">
        <v>193</v>
      </c>
      <c r="B2" s="120"/>
      <c r="C2" s="66"/>
    </row>
    <row r="3" spans="1:3" s="31" customFormat="1" ht="110.25" customHeight="1" x14ac:dyDescent="0.35">
      <c r="A3" s="119" t="s">
        <v>194</v>
      </c>
      <c r="B3" s="120"/>
      <c r="C3" s="66"/>
    </row>
    <row r="4" spans="1:3" s="31" customFormat="1" ht="54" x14ac:dyDescent="0.35">
      <c r="A4" s="30" t="s">
        <v>126</v>
      </c>
      <c r="B4" s="53" t="s">
        <v>195</v>
      </c>
      <c r="C4" s="66"/>
    </row>
    <row r="5" spans="1:3" s="31" customFormat="1" ht="8.25" customHeight="1" x14ac:dyDescent="0.35">
      <c r="A5" s="37"/>
      <c r="B5" s="54"/>
      <c r="C5" s="66"/>
    </row>
    <row r="6" spans="1:3" s="31" customFormat="1" ht="36" x14ac:dyDescent="0.35">
      <c r="A6" s="30" t="s">
        <v>66</v>
      </c>
      <c r="B6" s="53" t="s">
        <v>26</v>
      </c>
      <c r="C6" s="66"/>
    </row>
    <row r="7" spans="1:3" s="31" customFormat="1" ht="54" x14ac:dyDescent="0.35">
      <c r="A7" s="38" t="s">
        <v>18</v>
      </c>
      <c r="B7" s="55" t="s">
        <v>196</v>
      </c>
      <c r="C7" s="66"/>
    </row>
    <row r="8" spans="1:3" s="31" customFormat="1" ht="18" x14ac:dyDescent="0.35">
      <c r="A8" s="30" t="s">
        <v>60</v>
      </c>
      <c r="B8" s="53"/>
      <c r="C8" s="66"/>
    </row>
    <row r="9" spans="1:3" s="31" customFormat="1" ht="18" x14ac:dyDescent="0.35">
      <c r="A9" s="30" t="s">
        <v>197</v>
      </c>
      <c r="B9" s="53" t="s">
        <v>174</v>
      </c>
      <c r="C9" s="66"/>
    </row>
    <row r="10" spans="1:3" s="31" customFormat="1" ht="18" x14ac:dyDescent="0.35">
      <c r="A10" s="30" t="s">
        <v>172</v>
      </c>
      <c r="B10" s="53"/>
      <c r="C10" s="66"/>
    </row>
    <row r="11" spans="1:3" s="31" customFormat="1" ht="36" x14ac:dyDescent="0.35">
      <c r="A11" s="30" t="s">
        <v>173</v>
      </c>
      <c r="B11" s="53"/>
      <c r="C11" s="66"/>
    </row>
    <row r="12" spans="1:3" s="31" customFormat="1" ht="18" x14ac:dyDescent="0.35">
      <c r="A12" s="39" t="s">
        <v>19</v>
      </c>
      <c r="B12" s="53" t="s">
        <v>62</v>
      </c>
      <c r="C12" s="66"/>
    </row>
    <row r="13" spans="1:3" s="31" customFormat="1" ht="54" x14ac:dyDescent="0.35">
      <c r="A13" s="30" t="s">
        <v>37</v>
      </c>
      <c r="B13" s="53" t="s">
        <v>31</v>
      </c>
      <c r="C13" s="66"/>
    </row>
    <row r="14" spans="1:3" s="31" customFormat="1" ht="36" x14ac:dyDescent="0.35">
      <c r="A14" s="30" t="s">
        <v>36</v>
      </c>
      <c r="B14" s="53"/>
      <c r="C14" s="66"/>
    </row>
    <row r="15" spans="1:3" s="31" customFormat="1" ht="7.5" customHeight="1" x14ac:dyDescent="0.35">
      <c r="A15" s="37"/>
      <c r="B15" s="54"/>
      <c r="C15" s="66"/>
    </row>
    <row r="16" spans="1:3" s="31" customFormat="1" ht="18" x14ac:dyDescent="0.35">
      <c r="A16" s="33" t="s">
        <v>22</v>
      </c>
      <c r="B16" s="69" t="s">
        <v>70</v>
      </c>
      <c r="C16" s="66"/>
    </row>
    <row r="17" spans="1:3" s="31" customFormat="1" ht="26.25" customHeight="1" x14ac:dyDescent="0.35">
      <c r="A17" s="36" t="s">
        <v>134</v>
      </c>
      <c r="B17" s="53" t="s">
        <v>63</v>
      </c>
      <c r="C17" s="66"/>
    </row>
    <row r="18" spans="1:3" s="31" customFormat="1" ht="18" x14ac:dyDescent="0.35">
      <c r="A18" s="30" t="s">
        <v>69</v>
      </c>
      <c r="B18" s="56">
        <v>100</v>
      </c>
      <c r="C18" s="66"/>
    </row>
    <row r="19" spans="1:3" s="31" customFormat="1" ht="25.5" customHeight="1" x14ac:dyDescent="0.35">
      <c r="A19" s="30" t="s">
        <v>71</v>
      </c>
      <c r="B19" s="74">
        <v>100000</v>
      </c>
      <c r="C19" s="66"/>
    </row>
    <row r="20" spans="1:3" s="31" customFormat="1" ht="18" x14ac:dyDescent="0.35">
      <c r="A20" s="30" t="s">
        <v>72</v>
      </c>
      <c r="B20" s="56">
        <v>1</v>
      </c>
      <c r="C20" s="66"/>
    </row>
    <row r="21" spans="1:3" s="31" customFormat="1" ht="18" x14ac:dyDescent="0.35">
      <c r="A21" s="42" t="s">
        <v>133</v>
      </c>
      <c r="B21" s="76">
        <f>B18*B19*B20</f>
        <v>10000000</v>
      </c>
      <c r="C21" s="66"/>
    </row>
    <row r="22" spans="1:3" s="31" customFormat="1" ht="36" x14ac:dyDescent="0.35">
      <c r="A22" s="42" t="s">
        <v>132</v>
      </c>
      <c r="B22" s="76">
        <v>1000000</v>
      </c>
      <c r="C22" s="66"/>
    </row>
    <row r="23" spans="1:3" s="31" customFormat="1" ht="18" x14ac:dyDescent="0.35">
      <c r="A23" s="72" t="s">
        <v>75</v>
      </c>
      <c r="B23" s="77">
        <f>B21+B22</f>
        <v>11000000</v>
      </c>
      <c r="C23" s="66"/>
    </row>
    <row r="24" spans="1:3" s="31" customFormat="1" ht="29.25" customHeight="1" x14ac:dyDescent="0.35">
      <c r="A24" s="36" t="s">
        <v>73</v>
      </c>
      <c r="B24" s="58"/>
      <c r="C24" s="66"/>
    </row>
    <row r="25" spans="1:3" s="31" customFormat="1" ht="18" x14ac:dyDescent="0.35">
      <c r="A25" s="30" t="s">
        <v>175</v>
      </c>
      <c r="B25" s="56">
        <v>262144</v>
      </c>
      <c r="C25" s="66"/>
    </row>
    <row r="26" spans="1:3" s="31" customFormat="1" ht="18" x14ac:dyDescent="0.35">
      <c r="A26" s="30" t="s">
        <v>0</v>
      </c>
      <c r="B26" s="56">
        <v>65</v>
      </c>
      <c r="C26" s="66"/>
    </row>
    <row r="27" spans="1:3" s="31" customFormat="1" ht="18" x14ac:dyDescent="0.35">
      <c r="A27" s="30" t="s">
        <v>176</v>
      </c>
      <c r="B27" s="56">
        <f>B25*B26</f>
        <v>17039360</v>
      </c>
      <c r="C27" s="66"/>
    </row>
    <row r="28" spans="1:3" s="31" customFormat="1" ht="18" x14ac:dyDescent="0.35">
      <c r="A28" s="30" t="s">
        <v>32</v>
      </c>
      <c r="B28" s="73" t="s">
        <v>1</v>
      </c>
      <c r="C28" s="67"/>
    </row>
    <row r="29" spans="1:3" s="31" customFormat="1" ht="18" x14ac:dyDescent="0.35">
      <c r="A29" s="30" t="s">
        <v>177</v>
      </c>
      <c r="B29" s="74">
        <v>100000</v>
      </c>
      <c r="C29" s="66"/>
    </row>
    <row r="30" spans="1:3" s="31" customFormat="1" ht="18" x14ac:dyDescent="0.35">
      <c r="A30" s="46" t="s">
        <v>178</v>
      </c>
      <c r="B30" s="77">
        <f>B27*B29</f>
        <v>1703936000000</v>
      </c>
      <c r="C30" s="66"/>
    </row>
    <row r="31" spans="1:3" s="31" customFormat="1" ht="18" x14ac:dyDescent="0.35">
      <c r="A31" s="30" t="s">
        <v>179</v>
      </c>
      <c r="B31" s="59">
        <f>B30*4</f>
        <v>6815744000000</v>
      </c>
      <c r="C31" s="66"/>
    </row>
    <row r="32" spans="1:3" s="31" customFormat="1" ht="20.399999999999999" x14ac:dyDescent="0.35">
      <c r="A32" s="43" t="s">
        <v>135</v>
      </c>
      <c r="B32" s="79">
        <f>B23+B31</f>
        <v>6815755000000</v>
      </c>
      <c r="C32" s="66"/>
    </row>
    <row r="33" spans="1:3" s="31" customFormat="1" ht="18" x14ac:dyDescent="0.35">
      <c r="A33" s="30"/>
      <c r="B33" s="53"/>
      <c r="C33" s="66"/>
    </row>
    <row r="34" spans="1:3" s="31" customFormat="1" ht="18" x14ac:dyDescent="0.35">
      <c r="A34" s="34" t="s">
        <v>38</v>
      </c>
      <c r="B34" s="53"/>
      <c r="C34" s="66"/>
    </row>
    <row r="35" spans="1:3" s="31" customFormat="1" ht="18" x14ac:dyDescent="0.35">
      <c r="A35" s="35" t="s">
        <v>76</v>
      </c>
      <c r="B35" s="59">
        <v>70000</v>
      </c>
      <c r="C35" s="66"/>
    </row>
    <row r="36" spans="1:3" s="31" customFormat="1" ht="18" x14ac:dyDescent="0.35">
      <c r="A36" s="35" t="s">
        <v>77</v>
      </c>
      <c r="B36" s="59">
        <v>57000</v>
      </c>
      <c r="C36" s="66"/>
    </row>
    <row r="37" spans="1:3" s="31" customFormat="1" ht="18" x14ac:dyDescent="0.35">
      <c r="A37" s="30" t="s">
        <v>78</v>
      </c>
      <c r="B37" s="53"/>
      <c r="C37" s="66"/>
    </row>
    <row r="38" spans="1:3" s="31" customFormat="1" ht="18" x14ac:dyDescent="0.35">
      <c r="A38" s="44" t="s">
        <v>192</v>
      </c>
      <c r="B38" s="61"/>
      <c r="C38" s="66"/>
    </row>
    <row r="39" spans="1:3" s="31" customFormat="1" ht="18" x14ac:dyDescent="0.35">
      <c r="A39" s="30" t="s">
        <v>127</v>
      </c>
      <c r="B39" s="62">
        <f>B32+B35</f>
        <v>6815755070000</v>
      </c>
      <c r="C39" s="66"/>
    </row>
    <row r="40" spans="1:3" s="31" customFormat="1" ht="18" x14ac:dyDescent="0.35">
      <c r="A40" s="30" t="s">
        <v>79</v>
      </c>
      <c r="B40" s="62">
        <f>B39+B36</f>
        <v>6815755127000</v>
      </c>
      <c r="C40" s="66"/>
    </row>
    <row r="41" spans="1:3" s="31" customFormat="1" ht="18" x14ac:dyDescent="0.35">
      <c r="A41" s="30" t="s">
        <v>80</v>
      </c>
      <c r="B41" s="62"/>
      <c r="C41" s="66"/>
    </row>
    <row r="42" spans="1:3" s="31" customFormat="1" ht="8.25" customHeight="1" x14ac:dyDescent="0.35">
      <c r="A42" s="37"/>
      <c r="B42" s="54"/>
      <c r="C42" s="66"/>
    </row>
    <row r="43" spans="1:3" s="31" customFormat="1" ht="54" x14ac:dyDescent="0.35">
      <c r="A43" s="30" t="s">
        <v>82</v>
      </c>
      <c r="B43" s="53"/>
      <c r="C43" s="66"/>
    </row>
    <row r="44" spans="1:3" s="31" customFormat="1" ht="18" x14ac:dyDescent="0.35">
      <c r="A44" s="121" t="s">
        <v>83</v>
      </c>
      <c r="B44" s="122"/>
      <c r="C44" s="66"/>
    </row>
    <row r="45" spans="1:3" s="31" customFormat="1" ht="18" x14ac:dyDescent="0.35">
      <c r="A45" s="123" t="s">
        <v>84</v>
      </c>
      <c r="B45" s="124"/>
      <c r="C45" s="66"/>
    </row>
    <row r="46" spans="1:3" s="31" customFormat="1" ht="34.799999999999997" x14ac:dyDescent="0.35">
      <c r="A46" s="70" t="s">
        <v>85</v>
      </c>
      <c r="B46" s="71" t="s">
        <v>86</v>
      </c>
      <c r="C46" s="66"/>
    </row>
    <row r="47" spans="1:3" s="31" customFormat="1" ht="18" x14ac:dyDescent="0.35">
      <c r="A47" s="30" t="s">
        <v>13</v>
      </c>
      <c r="B47" s="53" t="s">
        <v>23</v>
      </c>
      <c r="C47" s="66"/>
    </row>
    <row r="48" spans="1:3" s="31" customFormat="1" ht="18" x14ac:dyDescent="0.35">
      <c r="A48" s="30" t="s">
        <v>2</v>
      </c>
      <c r="B48" s="53" t="s">
        <v>11</v>
      </c>
      <c r="C48" s="66"/>
    </row>
    <row r="49" spans="1:3" s="31" customFormat="1" ht="36" x14ac:dyDescent="0.35">
      <c r="A49" s="30" t="s">
        <v>3</v>
      </c>
      <c r="B49" s="53" t="s">
        <v>12</v>
      </c>
      <c r="C49" s="66"/>
    </row>
    <row r="50" spans="1:3" s="31" customFormat="1" ht="36" x14ac:dyDescent="0.35">
      <c r="A50" s="30" t="s">
        <v>4</v>
      </c>
      <c r="B50" s="53" t="s">
        <v>34</v>
      </c>
      <c r="C50" s="66"/>
    </row>
    <row r="51" spans="1:3" s="31" customFormat="1" ht="36" x14ac:dyDescent="0.35">
      <c r="A51" s="30" t="s">
        <v>5</v>
      </c>
      <c r="B51" s="53" t="s">
        <v>33</v>
      </c>
      <c r="C51" s="66"/>
    </row>
    <row r="52" spans="1:3" s="31" customFormat="1" ht="18" x14ac:dyDescent="0.35">
      <c r="A52" s="30" t="s">
        <v>6</v>
      </c>
      <c r="B52" s="53" t="s">
        <v>40</v>
      </c>
      <c r="C52" s="66"/>
    </row>
    <row r="53" spans="1:3" s="31" customFormat="1" ht="18" x14ac:dyDescent="0.35">
      <c r="A53" s="30" t="s">
        <v>15</v>
      </c>
      <c r="B53" s="53"/>
      <c r="C53" s="66"/>
    </row>
    <row r="54" spans="1:3" s="31" customFormat="1" ht="36" x14ac:dyDescent="0.35">
      <c r="A54" s="30" t="s">
        <v>7</v>
      </c>
      <c r="B54" s="53"/>
      <c r="C54" s="66"/>
    </row>
    <row r="55" spans="1:3" s="31" customFormat="1" ht="18" x14ac:dyDescent="0.35">
      <c r="A55" s="30" t="s">
        <v>35</v>
      </c>
      <c r="B55" s="53"/>
      <c r="C55" s="66"/>
    </row>
    <row r="56" spans="1:3" s="31" customFormat="1" ht="18" x14ac:dyDescent="0.35">
      <c r="A56" s="30" t="s">
        <v>16</v>
      </c>
      <c r="B56" s="53"/>
      <c r="C56" s="66"/>
    </row>
    <row r="57" spans="1:3" s="31" customFormat="1" ht="36" x14ac:dyDescent="0.35">
      <c r="A57" s="30" t="s">
        <v>8</v>
      </c>
      <c r="B57" s="53"/>
      <c r="C57" s="66"/>
    </row>
    <row r="58" spans="1:3" s="31" customFormat="1" ht="18" x14ac:dyDescent="0.35">
      <c r="A58" s="30" t="s">
        <v>9</v>
      </c>
      <c r="B58" s="53"/>
      <c r="C58" s="66"/>
    </row>
    <row r="59" spans="1:3" s="31" customFormat="1" ht="18" x14ac:dyDescent="0.35">
      <c r="A59" s="30" t="s">
        <v>10</v>
      </c>
      <c r="B59" s="53"/>
      <c r="C59" s="66"/>
    </row>
    <row r="60" spans="1:3" s="31" customFormat="1" ht="18" x14ac:dyDescent="0.35">
      <c r="A60" s="30" t="s">
        <v>14</v>
      </c>
      <c r="B60" s="53"/>
      <c r="C60" s="66"/>
    </row>
    <row r="61" spans="1:3" s="31" customFormat="1" ht="18" x14ac:dyDescent="0.35">
      <c r="A61" s="30" t="s">
        <v>39</v>
      </c>
      <c r="B61" s="53"/>
      <c r="C61" s="66"/>
    </row>
    <row r="62" spans="1:3" s="31" customFormat="1" ht="8.25" customHeight="1" x14ac:dyDescent="0.35">
      <c r="A62" s="37"/>
      <c r="B62" s="54"/>
      <c r="C62" s="66"/>
    </row>
    <row r="63" spans="1:3" s="31" customFormat="1" ht="18" x14ac:dyDescent="0.35">
      <c r="A63" s="45" t="s">
        <v>20</v>
      </c>
      <c r="B63" s="63" t="s">
        <v>24</v>
      </c>
      <c r="C63" s="66"/>
    </row>
    <row r="64" spans="1:3" s="31" customFormat="1" ht="18" x14ac:dyDescent="0.35">
      <c r="A64" s="30" t="s">
        <v>89</v>
      </c>
      <c r="B64" s="48" t="s">
        <v>88</v>
      </c>
      <c r="C64" s="66"/>
    </row>
    <row r="65" spans="1:3" s="31" customFormat="1" ht="36.6" customHeight="1" x14ac:dyDescent="0.35">
      <c r="A65" s="30" t="s">
        <v>87</v>
      </c>
      <c r="B65" s="64" t="s">
        <v>29</v>
      </c>
      <c r="C65" s="66"/>
    </row>
    <row r="66" spans="1:3" s="31" customFormat="1" ht="23.25" customHeight="1" x14ac:dyDescent="0.35">
      <c r="A66" s="30" t="s">
        <v>41</v>
      </c>
      <c r="B66" s="64" t="s">
        <v>42</v>
      </c>
      <c r="C66" s="66"/>
    </row>
    <row r="67" spans="1:3" s="31" customFormat="1" ht="18" x14ac:dyDescent="0.35">
      <c r="A67" s="30" t="s">
        <v>21</v>
      </c>
      <c r="B67" s="64" t="s">
        <v>25</v>
      </c>
      <c r="C67" s="66"/>
    </row>
    <row r="68" spans="1:3" s="31" customFormat="1" ht="18" x14ac:dyDescent="0.35">
      <c r="A68" s="30" t="s">
        <v>27</v>
      </c>
      <c r="B68" s="64" t="s">
        <v>28</v>
      </c>
      <c r="C68" s="66"/>
    </row>
    <row r="69" spans="1:3" s="31" customFormat="1" ht="18" x14ac:dyDescent="0.35">
      <c r="A69" s="30" t="s">
        <v>151</v>
      </c>
      <c r="B69" s="64" t="s">
        <v>30</v>
      </c>
      <c r="C69" s="66"/>
    </row>
    <row r="70" spans="1:3" s="31" customFormat="1" ht="18" x14ac:dyDescent="0.35">
      <c r="A70" s="30"/>
      <c r="B70" s="53"/>
      <c r="C70" s="66"/>
    </row>
    <row r="71" spans="1:3" s="31" customFormat="1" ht="18" x14ac:dyDescent="0.35">
      <c r="C71" s="66"/>
    </row>
    <row r="72" spans="1:3" s="31" customFormat="1" ht="18" x14ac:dyDescent="0.35">
      <c r="B72" s="104" t="s">
        <v>119</v>
      </c>
      <c r="C72" s="66"/>
    </row>
    <row r="73" spans="1:3" s="31" customFormat="1" ht="18" x14ac:dyDescent="0.35">
      <c r="B73" s="104" t="s">
        <v>180</v>
      </c>
      <c r="C73" s="66"/>
    </row>
    <row r="74" spans="1:3" s="31" customFormat="1" ht="18" x14ac:dyDescent="0.35">
      <c r="B74" s="105">
        <v>45196</v>
      </c>
      <c r="C74" s="66"/>
    </row>
    <row r="75" spans="1:3" s="31" customFormat="1" ht="18" x14ac:dyDescent="0.35">
      <c r="C75" s="66"/>
    </row>
    <row r="76" spans="1:3" s="31" customFormat="1" ht="18" x14ac:dyDescent="0.35">
      <c r="C76" s="66"/>
    </row>
    <row r="77" spans="1:3" s="31" customFormat="1" ht="18" x14ac:dyDescent="0.35">
      <c r="C77" s="66"/>
    </row>
    <row r="78" spans="1:3" s="31" customFormat="1" ht="18" x14ac:dyDescent="0.35">
      <c r="C78" s="66"/>
    </row>
  </sheetData>
  <mergeCells count="5">
    <mergeCell ref="A1:B1"/>
    <mergeCell ref="A2:B2"/>
    <mergeCell ref="A3:B3"/>
    <mergeCell ref="A44:B44"/>
    <mergeCell ref="A45:B45"/>
  </mergeCells>
  <hyperlinks>
    <hyperlink ref="B67" r:id="rId1" xr:uid="{00000000-0004-0000-0000-000001000000}"/>
    <hyperlink ref="B68" r:id="rId2" xr:uid="{00000000-0004-0000-0000-000004000000}"/>
    <hyperlink ref="B66" r:id="rId3" xr:uid="{00000000-0004-0000-0000-000006000000}"/>
    <hyperlink ref="B65" r:id="rId4" xr:uid="{580AB22B-5FFC-4C0E-8705-3B55B615180E}"/>
    <hyperlink ref="B69" r:id="rId5" xr:uid="{847B1AC4-8F6C-432A-A62D-460257BA995C}"/>
    <hyperlink ref="B64" r:id="rId6" xr:uid="{9ED7539A-7CAB-407D-B71D-6CEAB8E80020}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82F8-4551-47BA-A5D4-EF7AFF5CB5E6}">
  <dimension ref="A1:C75"/>
  <sheetViews>
    <sheetView topLeftCell="A55" workbookViewId="0">
      <selection activeCell="B4" sqref="B4"/>
    </sheetView>
  </sheetViews>
  <sheetFormatPr defaultColWidth="11" defaultRowHeight="15" x14ac:dyDescent="0.3"/>
  <cols>
    <col min="1" max="1" width="88.19921875" style="29" customWidth="1"/>
    <col min="2" max="2" width="71.3984375" style="29" customWidth="1"/>
    <col min="3" max="3" width="21.09765625" style="134" customWidth="1"/>
    <col min="4" max="4" width="15.69921875" style="29" customWidth="1"/>
    <col min="5" max="16384" width="11" style="29"/>
  </cols>
  <sheetData>
    <row r="1" spans="1:3" ht="20.399999999999999" x14ac:dyDescent="0.35">
      <c r="A1" s="117" t="s">
        <v>17</v>
      </c>
      <c r="B1" s="118"/>
      <c r="C1" s="130"/>
    </row>
    <row r="2" spans="1:3" s="31" customFormat="1" ht="75" customHeight="1" x14ac:dyDescent="0.35">
      <c r="A2" s="119" t="s">
        <v>129</v>
      </c>
      <c r="B2" s="120"/>
      <c r="C2" s="131"/>
    </row>
    <row r="3" spans="1:3" s="31" customFormat="1" ht="110.25" customHeight="1" x14ac:dyDescent="0.35">
      <c r="A3" s="119" t="s">
        <v>128</v>
      </c>
      <c r="B3" s="120"/>
      <c r="C3" s="131"/>
    </row>
    <row r="4" spans="1:3" s="31" customFormat="1" ht="54" x14ac:dyDescent="0.35">
      <c r="A4" s="30" t="s">
        <v>126</v>
      </c>
      <c r="B4" s="53" t="s">
        <v>198</v>
      </c>
      <c r="C4" s="131"/>
    </row>
    <row r="5" spans="1:3" s="31" customFormat="1" ht="6" customHeight="1" x14ac:dyDescent="0.35">
      <c r="A5" s="37"/>
      <c r="B5" s="54"/>
      <c r="C5" s="131"/>
    </row>
    <row r="6" spans="1:3" s="31" customFormat="1" ht="36" x14ac:dyDescent="0.35">
      <c r="A6" s="30" t="s">
        <v>66</v>
      </c>
      <c r="B6" s="53" t="s">
        <v>26</v>
      </c>
      <c r="C6" s="131"/>
    </row>
    <row r="7" spans="1:3" s="31" customFormat="1" ht="54" x14ac:dyDescent="0.35">
      <c r="A7" s="86" t="s">
        <v>18</v>
      </c>
      <c r="B7" s="55" t="s">
        <v>157</v>
      </c>
      <c r="C7" s="131"/>
    </row>
    <row r="8" spans="1:3" s="31" customFormat="1" ht="18" x14ac:dyDescent="0.35">
      <c r="A8" s="30" t="s">
        <v>60</v>
      </c>
      <c r="B8" s="53"/>
      <c r="C8" s="131"/>
    </row>
    <row r="9" spans="1:3" s="31" customFormat="1" ht="18" x14ac:dyDescent="0.35">
      <c r="A9" s="30" t="s">
        <v>61</v>
      </c>
      <c r="B9" s="53"/>
      <c r="C9" s="131"/>
    </row>
    <row r="10" spans="1:3" s="31" customFormat="1" ht="36" x14ac:dyDescent="0.35">
      <c r="A10" s="30" t="s">
        <v>131</v>
      </c>
      <c r="B10" s="53"/>
      <c r="C10" s="131"/>
    </row>
    <row r="11" spans="1:3" s="31" customFormat="1" ht="36" x14ac:dyDescent="0.35">
      <c r="A11" s="30" t="s">
        <v>130</v>
      </c>
      <c r="B11" s="53"/>
      <c r="C11" s="131"/>
    </row>
    <row r="12" spans="1:3" s="31" customFormat="1" ht="18" x14ac:dyDescent="0.35">
      <c r="A12" s="32"/>
      <c r="B12" s="53"/>
      <c r="C12" s="131"/>
    </row>
    <row r="13" spans="1:3" s="31" customFormat="1" ht="18" x14ac:dyDescent="0.35">
      <c r="A13" s="32"/>
      <c r="B13" s="53"/>
      <c r="C13" s="131"/>
    </row>
    <row r="14" spans="1:3" s="31" customFormat="1" ht="18" x14ac:dyDescent="0.35">
      <c r="A14" s="87" t="s">
        <v>19</v>
      </c>
      <c r="B14" s="53" t="s">
        <v>62</v>
      </c>
      <c r="C14" s="131"/>
    </row>
    <row r="15" spans="1:3" s="31" customFormat="1" ht="54" x14ac:dyDescent="0.35">
      <c r="A15" s="30" t="s">
        <v>37</v>
      </c>
      <c r="B15" s="53" t="s">
        <v>31</v>
      </c>
      <c r="C15" s="131"/>
    </row>
    <row r="16" spans="1:3" s="31" customFormat="1" ht="54" x14ac:dyDescent="0.35">
      <c r="A16" s="30" t="s">
        <v>158</v>
      </c>
      <c r="B16" s="53"/>
      <c r="C16" s="131"/>
    </row>
    <row r="17" spans="1:3" s="31" customFormat="1" ht="36" x14ac:dyDescent="0.35">
      <c r="A17" s="30" t="s">
        <v>36</v>
      </c>
      <c r="B17" s="53"/>
      <c r="C17" s="131"/>
    </row>
    <row r="18" spans="1:3" s="31" customFormat="1" ht="11.25" customHeight="1" x14ac:dyDescent="0.35">
      <c r="A18" s="37"/>
      <c r="B18" s="54"/>
      <c r="C18" s="131"/>
    </row>
    <row r="19" spans="1:3" s="31" customFormat="1" ht="18" x14ac:dyDescent="0.35">
      <c r="A19" s="88" t="s">
        <v>22</v>
      </c>
      <c r="B19" s="89" t="s">
        <v>70</v>
      </c>
      <c r="C19" s="131"/>
    </row>
    <row r="20" spans="1:3" s="31" customFormat="1" ht="26.25" customHeight="1" x14ac:dyDescent="0.35">
      <c r="A20" s="36" t="s">
        <v>134</v>
      </c>
      <c r="B20" s="53" t="s">
        <v>63</v>
      </c>
      <c r="C20" s="131"/>
    </row>
    <row r="21" spans="1:3" s="31" customFormat="1" ht="18" x14ac:dyDescent="0.35">
      <c r="A21" s="30" t="s">
        <v>69</v>
      </c>
      <c r="B21" s="56">
        <v>100</v>
      </c>
      <c r="C21" s="131"/>
    </row>
    <row r="22" spans="1:3" s="31" customFormat="1" ht="25.5" customHeight="1" x14ac:dyDescent="0.35">
      <c r="A22" s="30" t="s">
        <v>71</v>
      </c>
      <c r="B22" s="74">
        <v>100000</v>
      </c>
      <c r="C22" s="131"/>
    </row>
    <row r="23" spans="1:3" s="31" customFormat="1" ht="18" x14ac:dyDescent="0.35">
      <c r="A23" s="30" t="s">
        <v>72</v>
      </c>
      <c r="B23" s="56">
        <v>1</v>
      </c>
      <c r="C23" s="131"/>
    </row>
    <row r="24" spans="1:3" s="31" customFormat="1" ht="18" x14ac:dyDescent="0.35">
      <c r="A24" s="42" t="s">
        <v>133</v>
      </c>
      <c r="B24" s="80">
        <f>B21*B22*B23</f>
        <v>10000000</v>
      </c>
      <c r="C24" s="131"/>
    </row>
    <row r="25" spans="1:3" s="31" customFormat="1" ht="36" x14ac:dyDescent="0.35">
      <c r="A25" s="42" t="s">
        <v>132</v>
      </c>
      <c r="B25" s="80">
        <v>1000000</v>
      </c>
      <c r="C25" s="131"/>
    </row>
    <row r="26" spans="1:3" s="31" customFormat="1" ht="18" x14ac:dyDescent="0.35">
      <c r="A26" s="72" t="s">
        <v>75</v>
      </c>
      <c r="B26" s="77">
        <f>B24+B25</f>
        <v>11000000</v>
      </c>
      <c r="C26" s="131"/>
    </row>
    <row r="27" spans="1:3" s="31" customFormat="1" ht="29.25" customHeight="1" x14ac:dyDescent="0.35">
      <c r="A27" s="36" t="s">
        <v>73</v>
      </c>
      <c r="B27" s="58"/>
      <c r="C27" s="131"/>
    </row>
    <row r="28" spans="1:3" s="31" customFormat="1" ht="18" x14ac:dyDescent="0.35">
      <c r="A28" s="30" t="s">
        <v>188</v>
      </c>
      <c r="B28" s="114">
        <v>262144</v>
      </c>
      <c r="C28" s="131" t="s">
        <v>186</v>
      </c>
    </row>
    <row r="29" spans="1:3" s="31" customFormat="1" ht="18" x14ac:dyDescent="0.35">
      <c r="A29" s="30" t="s">
        <v>0</v>
      </c>
      <c r="B29" s="114">
        <v>65</v>
      </c>
      <c r="C29" s="131"/>
    </row>
    <row r="30" spans="1:3" s="31" customFormat="1" ht="18" x14ac:dyDescent="0.35">
      <c r="A30" s="30" t="s">
        <v>187</v>
      </c>
      <c r="B30" s="114">
        <f>B28*B29</f>
        <v>17039360</v>
      </c>
      <c r="C30" s="132" t="s">
        <v>189</v>
      </c>
    </row>
    <row r="31" spans="1:3" s="31" customFormat="1" ht="19.2" customHeight="1" x14ac:dyDescent="0.35">
      <c r="A31" s="30" t="s">
        <v>32</v>
      </c>
      <c r="B31" s="73" t="s">
        <v>1</v>
      </c>
      <c r="C31" s="133" t="s">
        <v>190</v>
      </c>
    </row>
    <row r="32" spans="1:3" s="31" customFormat="1" ht="18" x14ac:dyDescent="0.35">
      <c r="A32" s="30" t="s">
        <v>177</v>
      </c>
      <c r="B32" s="74">
        <v>100000</v>
      </c>
      <c r="C32" s="131"/>
    </row>
    <row r="33" spans="1:3" s="31" customFormat="1" ht="18" x14ac:dyDescent="0.35">
      <c r="A33" s="30" t="s">
        <v>178</v>
      </c>
      <c r="B33" s="78">
        <f>B30*B32</f>
        <v>1703936000000</v>
      </c>
      <c r="C33" s="132"/>
    </row>
    <row r="34" spans="1:3" s="31" customFormat="1" ht="18" x14ac:dyDescent="0.35">
      <c r="A34" s="30" t="s">
        <v>179</v>
      </c>
      <c r="B34" s="59">
        <f>B33*4</f>
        <v>6815744000000</v>
      </c>
      <c r="C34" s="132"/>
    </row>
    <row r="35" spans="1:3" s="31" customFormat="1" ht="20.399999999999999" x14ac:dyDescent="0.35">
      <c r="A35" s="43" t="s">
        <v>191</v>
      </c>
      <c r="B35" s="79">
        <f>B26+B34</f>
        <v>6815755000000</v>
      </c>
      <c r="C35" s="131"/>
    </row>
    <row r="36" spans="1:3" s="31" customFormat="1" ht="18" x14ac:dyDescent="0.35">
      <c r="A36" s="115" t="s">
        <v>38</v>
      </c>
      <c r="B36" s="90"/>
      <c r="C36" s="131"/>
    </row>
    <row r="37" spans="1:3" s="31" customFormat="1" ht="18" x14ac:dyDescent="0.35">
      <c r="A37" s="35" t="s">
        <v>76</v>
      </c>
      <c r="B37" s="75">
        <v>70000</v>
      </c>
      <c r="C37" s="131"/>
    </row>
    <row r="38" spans="1:3" s="31" customFormat="1" ht="18" x14ac:dyDescent="0.35">
      <c r="A38" s="35" t="s">
        <v>77</v>
      </c>
      <c r="B38" s="75">
        <v>57000</v>
      </c>
      <c r="C38" s="131"/>
    </row>
    <row r="39" spans="1:3" s="31" customFormat="1" ht="18" x14ac:dyDescent="0.35">
      <c r="A39" s="30" t="s">
        <v>78</v>
      </c>
      <c r="B39" s="53"/>
      <c r="C39" s="131"/>
    </row>
    <row r="40" spans="1:3" s="31" customFormat="1" ht="18" x14ac:dyDescent="0.35">
      <c r="A40" s="85" t="s">
        <v>81</v>
      </c>
      <c r="B40" s="91"/>
      <c r="C40" s="131"/>
    </row>
    <row r="41" spans="1:3" s="31" customFormat="1" ht="18" x14ac:dyDescent="0.35">
      <c r="A41" s="84" t="s">
        <v>127</v>
      </c>
      <c r="B41" s="81">
        <f>B35+B37</f>
        <v>6815755070000</v>
      </c>
      <c r="C41" s="131"/>
    </row>
    <row r="42" spans="1:3" s="31" customFormat="1" ht="18" x14ac:dyDescent="0.35">
      <c r="A42" s="83" t="s">
        <v>79</v>
      </c>
      <c r="B42" s="82">
        <f>B41+B38</f>
        <v>6815755127000</v>
      </c>
      <c r="C42" s="131"/>
    </row>
    <row r="43" spans="1:3" s="31" customFormat="1" ht="18" x14ac:dyDescent="0.35">
      <c r="A43" s="30" t="s">
        <v>80</v>
      </c>
      <c r="B43" s="62"/>
      <c r="C43" s="131"/>
    </row>
    <row r="44" spans="1:3" s="31" customFormat="1" ht="8.25" customHeight="1" x14ac:dyDescent="0.35">
      <c r="A44" s="37"/>
      <c r="B44" s="54"/>
      <c r="C44" s="131"/>
    </row>
    <row r="45" spans="1:3" s="31" customFormat="1" ht="56.25" customHeight="1" x14ac:dyDescent="0.35">
      <c r="A45" s="125" t="s">
        <v>82</v>
      </c>
      <c r="B45" s="126"/>
      <c r="C45" s="131"/>
    </row>
    <row r="46" spans="1:3" s="31" customFormat="1" ht="18" x14ac:dyDescent="0.35">
      <c r="A46" s="121" t="s">
        <v>83</v>
      </c>
      <c r="B46" s="122"/>
      <c r="C46" s="131"/>
    </row>
    <row r="47" spans="1:3" s="31" customFormat="1" ht="18" x14ac:dyDescent="0.35">
      <c r="A47" s="123"/>
      <c r="B47" s="124"/>
      <c r="C47" s="131"/>
    </row>
    <row r="48" spans="1:3" s="31" customFormat="1" ht="34.799999999999997" x14ac:dyDescent="0.35">
      <c r="A48" s="70" t="s">
        <v>85</v>
      </c>
      <c r="B48" s="71" t="s">
        <v>86</v>
      </c>
      <c r="C48" s="131"/>
    </row>
    <row r="49" spans="1:3" s="31" customFormat="1" ht="18" x14ac:dyDescent="0.35">
      <c r="A49" s="30" t="s">
        <v>13</v>
      </c>
      <c r="B49" s="53" t="s">
        <v>23</v>
      </c>
      <c r="C49" s="131"/>
    </row>
    <row r="50" spans="1:3" s="31" customFormat="1" ht="36" x14ac:dyDescent="0.35">
      <c r="A50" s="30" t="s">
        <v>2</v>
      </c>
      <c r="B50" s="53" t="s">
        <v>11</v>
      </c>
      <c r="C50" s="131"/>
    </row>
    <row r="51" spans="1:3" s="31" customFormat="1" ht="36" x14ac:dyDescent="0.35">
      <c r="A51" s="30" t="s">
        <v>3</v>
      </c>
      <c r="B51" s="53" t="s">
        <v>12</v>
      </c>
      <c r="C51" s="131"/>
    </row>
    <row r="52" spans="1:3" s="31" customFormat="1" ht="36" x14ac:dyDescent="0.35">
      <c r="A52" s="30" t="s">
        <v>4</v>
      </c>
      <c r="B52" s="53" t="s">
        <v>34</v>
      </c>
      <c r="C52" s="131"/>
    </row>
    <row r="53" spans="1:3" s="31" customFormat="1" ht="36" x14ac:dyDescent="0.35">
      <c r="A53" s="30" t="s">
        <v>5</v>
      </c>
      <c r="B53" s="53" t="s">
        <v>33</v>
      </c>
      <c r="C53" s="131"/>
    </row>
    <row r="54" spans="1:3" s="31" customFormat="1" ht="18" x14ac:dyDescent="0.35">
      <c r="A54" s="30" t="s">
        <v>6</v>
      </c>
      <c r="B54" s="53" t="s">
        <v>40</v>
      </c>
      <c r="C54" s="131"/>
    </row>
    <row r="55" spans="1:3" s="31" customFormat="1" ht="18" x14ac:dyDescent="0.35">
      <c r="A55" s="30" t="s">
        <v>15</v>
      </c>
      <c r="B55" s="53"/>
      <c r="C55" s="131"/>
    </row>
    <row r="56" spans="1:3" s="31" customFormat="1" ht="36" x14ac:dyDescent="0.35">
      <c r="A56" s="30" t="s">
        <v>7</v>
      </c>
      <c r="B56" s="53"/>
      <c r="C56" s="131"/>
    </row>
    <row r="57" spans="1:3" s="31" customFormat="1" ht="18" x14ac:dyDescent="0.35">
      <c r="A57" s="30" t="s">
        <v>35</v>
      </c>
      <c r="B57" s="53"/>
      <c r="C57" s="131"/>
    </row>
    <row r="58" spans="1:3" s="31" customFormat="1" ht="18" x14ac:dyDescent="0.35">
      <c r="A58" s="30" t="s">
        <v>16</v>
      </c>
      <c r="B58" s="53"/>
      <c r="C58" s="131"/>
    </row>
    <row r="59" spans="1:3" s="31" customFormat="1" ht="36" x14ac:dyDescent="0.35">
      <c r="A59" s="30" t="s">
        <v>8</v>
      </c>
      <c r="B59" s="53"/>
      <c r="C59" s="131"/>
    </row>
    <row r="60" spans="1:3" s="31" customFormat="1" ht="18" x14ac:dyDescent="0.35">
      <c r="A60" s="30" t="s">
        <v>9</v>
      </c>
      <c r="B60" s="53"/>
      <c r="C60" s="131"/>
    </row>
    <row r="61" spans="1:3" s="31" customFormat="1" ht="18" x14ac:dyDescent="0.35">
      <c r="A61" s="30" t="s">
        <v>10</v>
      </c>
      <c r="B61" s="53"/>
      <c r="C61" s="131"/>
    </row>
    <row r="62" spans="1:3" s="31" customFormat="1" ht="18" x14ac:dyDescent="0.35">
      <c r="A62" s="30" t="s">
        <v>14</v>
      </c>
      <c r="B62" s="53"/>
      <c r="C62" s="131"/>
    </row>
    <row r="63" spans="1:3" s="31" customFormat="1" ht="18" x14ac:dyDescent="0.35">
      <c r="A63" s="30" t="s">
        <v>159</v>
      </c>
      <c r="B63" s="53"/>
      <c r="C63" s="131"/>
    </row>
    <row r="64" spans="1:3" s="31" customFormat="1" ht="18" x14ac:dyDescent="0.35">
      <c r="A64" s="30" t="s">
        <v>39</v>
      </c>
      <c r="B64" s="53"/>
      <c r="C64" s="131"/>
    </row>
    <row r="65" spans="1:3" s="31" customFormat="1" ht="9" customHeight="1" x14ac:dyDescent="0.35">
      <c r="A65" s="37"/>
      <c r="B65" s="54"/>
      <c r="C65" s="131"/>
    </row>
    <row r="66" spans="1:3" s="31" customFormat="1" ht="18" x14ac:dyDescent="0.35">
      <c r="A66" s="45" t="s">
        <v>20</v>
      </c>
      <c r="B66" s="63" t="s">
        <v>24</v>
      </c>
      <c r="C66" s="131"/>
    </row>
    <row r="67" spans="1:3" s="31" customFormat="1" ht="18" x14ac:dyDescent="0.35">
      <c r="A67" s="30" t="s">
        <v>89</v>
      </c>
      <c r="B67" s="48" t="s">
        <v>88</v>
      </c>
      <c r="C67" s="131"/>
    </row>
    <row r="68" spans="1:3" s="31" customFormat="1" ht="18" x14ac:dyDescent="0.35">
      <c r="B68" s="104" t="s">
        <v>119</v>
      </c>
      <c r="C68" s="131"/>
    </row>
    <row r="69" spans="1:3" s="31" customFormat="1" ht="18" x14ac:dyDescent="0.35">
      <c r="B69" s="104" t="s">
        <v>180</v>
      </c>
      <c r="C69" s="131"/>
    </row>
    <row r="70" spans="1:3" s="31" customFormat="1" ht="18" x14ac:dyDescent="0.35">
      <c r="B70" s="105">
        <v>45196</v>
      </c>
      <c r="C70" s="131"/>
    </row>
    <row r="71" spans="1:3" s="31" customFormat="1" ht="18" x14ac:dyDescent="0.35">
      <c r="C71" s="131"/>
    </row>
    <row r="72" spans="1:3" s="31" customFormat="1" ht="18" x14ac:dyDescent="0.35">
      <c r="C72" s="131"/>
    </row>
    <row r="73" spans="1:3" s="31" customFormat="1" ht="18" x14ac:dyDescent="0.35">
      <c r="C73" s="131"/>
    </row>
    <row r="74" spans="1:3" s="31" customFormat="1" ht="18" x14ac:dyDescent="0.35">
      <c r="C74" s="131"/>
    </row>
    <row r="75" spans="1:3" s="31" customFormat="1" ht="18" x14ac:dyDescent="0.35">
      <c r="C75" s="131"/>
    </row>
  </sheetData>
  <mergeCells count="6">
    <mergeCell ref="A1:B1"/>
    <mergeCell ref="A2:B2"/>
    <mergeCell ref="A3:B3"/>
    <mergeCell ref="A47:B47"/>
    <mergeCell ref="A46:B46"/>
    <mergeCell ref="A45:B45"/>
  </mergeCells>
  <hyperlinks>
    <hyperlink ref="B67" r:id="rId1" xr:uid="{A7E8529E-12EE-4359-B3C1-DD75F6A36F1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259F-D029-4E20-962A-28DE63A0B254}">
  <dimension ref="A1:C59"/>
  <sheetViews>
    <sheetView topLeftCell="A19" workbookViewId="0">
      <selection activeCell="C4" sqref="C4"/>
    </sheetView>
  </sheetViews>
  <sheetFormatPr defaultColWidth="11" defaultRowHeight="15" x14ac:dyDescent="0.3"/>
  <cols>
    <col min="1" max="1" width="88.19921875" style="29" customWidth="1"/>
    <col min="2" max="2" width="75" style="29" customWidth="1"/>
    <col min="3" max="3" width="14.69921875" style="68" customWidth="1"/>
    <col min="4" max="4" width="15.69921875" style="29" customWidth="1"/>
    <col min="5" max="16384" width="11" style="29"/>
  </cols>
  <sheetData>
    <row r="1" spans="1:3" ht="20.399999999999999" x14ac:dyDescent="0.35">
      <c r="A1" s="117" t="s">
        <v>17</v>
      </c>
      <c r="B1" s="118"/>
      <c r="C1" s="65"/>
    </row>
    <row r="2" spans="1:3" s="31" customFormat="1" ht="75" customHeight="1" x14ac:dyDescent="0.35">
      <c r="A2" s="119" t="s">
        <v>64</v>
      </c>
      <c r="B2" s="120"/>
      <c r="C2" s="66"/>
    </row>
    <row r="3" spans="1:3" s="31" customFormat="1" ht="110.25" customHeight="1" x14ac:dyDescent="0.35">
      <c r="A3" s="119" t="s">
        <v>185</v>
      </c>
      <c r="B3" s="120"/>
      <c r="C3" s="66"/>
    </row>
    <row r="4" spans="1:3" s="31" customFormat="1" ht="54" x14ac:dyDescent="0.35">
      <c r="A4" s="30" t="s">
        <v>126</v>
      </c>
      <c r="B4" s="53" t="s">
        <v>199</v>
      </c>
      <c r="C4" s="66"/>
    </row>
    <row r="5" spans="1:3" s="31" customFormat="1" ht="18" x14ac:dyDescent="0.35">
      <c r="A5" s="37"/>
      <c r="B5" s="54"/>
      <c r="C5" s="66"/>
    </row>
    <row r="6" spans="1:3" s="31" customFormat="1" ht="36" x14ac:dyDescent="0.35">
      <c r="A6" s="30" t="s">
        <v>66</v>
      </c>
      <c r="B6" s="53" t="s">
        <v>26</v>
      </c>
      <c r="C6" s="66"/>
    </row>
    <row r="7" spans="1:3" s="31" customFormat="1" ht="54" x14ac:dyDescent="0.35">
      <c r="A7" s="38" t="s">
        <v>18</v>
      </c>
      <c r="B7" s="55" t="s">
        <v>65</v>
      </c>
      <c r="C7" s="66"/>
    </row>
    <row r="8" spans="1:3" s="31" customFormat="1" ht="18" x14ac:dyDescent="0.35">
      <c r="A8" s="30" t="s">
        <v>60</v>
      </c>
      <c r="B8" s="53"/>
      <c r="C8" s="66"/>
    </row>
    <row r="9" spans="1:3" s="31" customFormat="1" ht="18" x14ac:dyDescent="0.35">
      <c r="A9" s="32"/>
      <c r="B9" s="53"/>
      <c r="C9" s="66"/>
    </row>
    <row r="10" spans="1:3" s="31" customFormat="1" ht="18" x14ac:dyDescent="0.35">
      <c r="A10" s="39" t="s">
        <v>19</v>
      </c>
      <c r="B10" s="53" t="s">
        <v>62</v>
      </c>
      <c r="C10" s="66"/>
    </row>
    <row r="11" spans="1:3" s="31" customFormat="1" ht="54" x14ac:dyDescent="0.35">
      <c r="A11" s="30" t="s">
        <v>37</v>
      </c>
      <c r="B11" s="53" t="s">
        <v>31</v>
      </c>
      <c r="C11" s="66"/>
    </row>
    <row r="12" spans="1:3" s="31" customFormat="1" ht="36" x14ac:dyDescent="0.35">
      <c r="A12" s="30" t="s">
        <v>68</v>
      </c>
      <c r="B12" s="53"/>
      <c r="C12" s="66"/>
    </row>
    <row r="13" spans="1:3" s="31" customFormat="1" ht="36" x14ac:dyDescent="0.35">
      <c r="A13" s="30" t="s">
        <v>36</v>
      </c>
      <c r="B13" s="53"/>
      <c r="C13" s="66"/>
    </row>
    <row r="14" spans="1:3" s="31" customFormat="1" ht="18" x14ac:dyDescent="0.35">
      <c r="A14" s="37"/>
      <c r="B14" s="54"/>
      <c r="C14" s="66"/>
    </row>
    <row r="15" spans="1:3" s="31" customFormat="1" ht="18" x14ac:dyDescent="0.35">
      <c r="A15" s="33" t="s">
        <v>22</v>
      </c>
      <c r="B15" s="69" t="s">
        <v>70</v>
      </c>
      <c r="C15" s="66"/>
    </row>
    <row r="16" spans="1:3" s="31" customFormat="1" ht="26.25" customHeight="1" x14ac:dyDescent="0.35">
      <c r="A16" s="36" t="s">
        <v>74</v>
      </c>
      <c r="B16" s="53" t="s">
        <v>63</v>
      </c>
      <c r="C16" s="66"/>
    </row>
    <row r="17" spans="1:3" s="31" customFormat="1" ht="18" x14ac:dyDescent="0.35">
      <c r="A17" s="30" t="s">
        <v>69</v>
      </c>
      <c r="B17" s="53">
        <v>100</v>
      </c>
      <c r="C17" s="66"/>
    </row>
    <row r="18" spans="1:3" s="31" customFormat="1" ht="25.5" customHeight="1" x14ac:dyDescent="0.35">
      <c r="A18" s="30" t="s">
        <v>71</v>
      </c>
      <c r="B18" s="57">
        <v>100000</v>
      </c>
      <c r="C18" s="66"/>
    </row>
    <row r="19" spans="1:3" s="31" customFormat="1" ht="18" x14ac:dyDescent="0.35">
      <c r="A19" s="30" t="s">
        <v>72</v>
      </c>
      <c r="B19" s="53">
        <v>1</v>
      </c>
      <c r="C19" s="66"/>
    </row>
    <row r="20" spans="1:3" s="31" customFormat="1" ht="18" x14ac:dyDescent="0.35">
      <c r="A20" s="42" t="s">
        <v>75</v>
      </c>
      <c r="B20" s="58">
        <f>B17*B18*B19</f>
        <v>10000000</v>
      </c>
      <c r="C20" s="66"/>
    </row>
    <row r="21" spans="1:3" s="31" customFormat="1" ht="18" x14ac:dyDescent="0.35">
      <c r="A21" s="30"/>
      <c r="B21" s="59"/>
      <c r="C21" s="66"/>
    </row>
    <row r="22" spans="1:3" s="31" customFormat="1" ht="20.399999999999999" x14ac:dyDescent="0.35">
      <c r="A22" s="43" t="s">
        <v>170</v>
      </c>
      <c r="B22" s="60">
        <f>B20</f>
        <v>10000000</v>
      </c>
      <c r="C22" s="66"/>
    </row>
    <row r="23" spans="1:3" s="31" customFormat="1" ht="18" x14ac:dyDescent="0.35">
      <c r="A23" s="30"/>
      <c r="B23" s="53"/>
      <c r="C23" s="66"/>
    </row>
    <row r="24" spans="1:3" s="31" customFormat="1" ht="18" x14ac:dyDescent="0.35">
      <c r="A24" s="34" t="s">
        <v>38</v>
      </c>
      <c r="B24" s="53"/>
      <c r="C24" s="66"/>
    </row>
    <row r="25" spans="1:3" s="31" customFormat="1" ht="18" x14ac:dyDescent="0.35">
      <c r="A25" s="35" t="s">
        <v>76</v>
      </c>
      <c r="B25" s="59">
        <v>70000</v>
      </c>
      <c r="C25" s="66"/>
    </row>
    <row r="26" spans="1:3" s="31" customFormat="1" ht="18" x14ac:dyDescent="0.35">
      <c r="A26" s="35" t="s">
        <v>77</v>
      </c>
      <c r="B26" s="59">
        <v>57000</v>
      </c>
      <c r="C26" s="66"/>
    </row>
    <row r="27" spans="1:3" s="31" customFormat="1" ht="18" x14ac:dyDescent="0.35">
      <c r="A27" s="30" t="s">
        <v>78</v>
      </c>
      <c r="B27" s="53"/>
      <c r="C27" s="66"/>
    </row>
    <row r="28" spans="1:3" s="31" customFormat="1" ht="18" x14ac:dyDescent="0.35">
      <c r="A28" s="44" t="s">
        <v>81</v>
      </c>
      <c r="B28" s="61"/>
      <c r="C28" s="66"/>
    </row>
    <row r="29" spans="1:3" s="31" customFormat="1" ht="18" x14ac:dyDescent="0.35">
      <c r="A29" s="30" t="s">
        <v>127</v>
      </c>
      <c r="B29" s="62">
        <f>B22+B25</f>
        <v>10070000</v>
      </c>
      <c r="C29" s="66"/>
    </row>
    <row r="30" spans="1:3" s="31" customFormat="1" ht="18" x14ac:dyDescent="0.35">
      <c r="A30" s="30" t="s">
        <v>79</v>
      </c>
      <c r="B30" s="62">
        <f>B29+B26</f>
        <v>10127000</v>
      </c>
      <c r="C30" s="66"/>
    </row>
    <row r="31" spans="1:3" s="31" customFormat="1" ht="18" x14ac:dyDescent="0.35">
      <c r="A31" s="30" t="s">
        <v>80</v>
      </c>
      <c r="B31" s="62"/>
      <c r="C31" s="66"/>
    </row>
    <row r="32" spans="1:3" s="31" customFormat="1" ht="18" x14ac:dyDescent="0.35">
      <c r="A32" s="37"/>
      <c r="B32" s="54"/>
      <c r="C32" s="66"/>
    </row>
    <row r="33" spans="1:3" s="31" customFormat="1" ht="54" x14ac:dyDescent="0.35">
      <c r="A33" s="30" t="s">
        <v>82</v>
      </c>
      <c r="B33" s="53"/>
      <c r="C33" s="66"/>
    </row>
    <row r="34" spans="1:3" s="31" customFormat="1" ht="18" x14ac:dyDescent="0.35">
      <c r="A34" s="121" t="s">
        <v>83</v>
      </c>
      <c r="B34" s="122"/>
      <c r="C34" s="66"/>
    </row>
    <row r="35" spans="1:3" s="31" customFormat="1" ht="18" x14ac:dyDescent="0.35">
      <c r="A35" s="123" t="s">
        <v>169</v>
      </c>
      <c r="B35" s="124"/>
      <c r="C35" s="66"/>
    </row>
    <row r="36" spans="1:3" s="31" customFormat="1" ht="34.799999999999997" x14ac:dyDescent="0.35">
      <c r="A36" s="70" t="s">
        <v>85</v>
      </c>
      <c r="B36" s="71" t="s">
        <v>86</v>
      </c>
      <c r="C36" s="66"/>
    </row>
    <row r="37" spans="1:3" s="31" customFormat="1" ht="18" x14ac:dyDescent="0.35">
      <c r="A37" s="113" t="s">
        <v>168</v>
      </c>
      <c r="B37" s="53" t="s">
        <v>11</v>
      </c>
      <c r="C37" s="66"/>
    </row>
    <row r="38" spans="1:3" s="31" customFormat="1" ht="36" x14ac:dyDescent="0.35">
      <c r="A38" s="30" t="s">
        <v>163</v>
      </c>
      <c r="B38" s="53" t="s">
        <v>162</v>
      </c>
      <c r="C38" s="66"/>
    </row>
    <row r="39" spans="1:3" s="31" customFormat="1" ht="36" x14ac:dyDescent="0.35">
      <c r="A39" s="30" t="s">
        <v>164</v>
      </c>
      <c r="B39" s="53" t="s">
        <v>33</v>
      </c>
      <c r="C39" s="66"/>
    </row>
    <row r="40" spans="1:3" s="31" customFormat="1" ht="18" x14ac:dyDescent="0.35">
      <c r="A40" s="30" t="s">
        <v>165</v>
      </c>
      <c r="B40" s="53" t="s">
        <v>40</v>
      </c>
      <c r="C40" s="66"/>
    </row>
    <row r="41" spans="1:3" s="31" customFormat="1" ht="18" x14ac:dyDescent="0.35">
      <c r="A41" s="30" t="s">
        <v>166</v>
      </c>
      <c r="B41" s="53"/>
      <c r="C41" s="66"/>
    </row>
    <row r="42" spans="1:3" s="31" customFormat="1" ht="36" x14ac:dyDescent="0.35">
      <c r="A42" s="30" t="s">
        <v>7</v>
      </c>
      <c r="B42" s="53"/>
      <c r="C42" s="66"/>
    </row>
    <row r="43" spans="1:3" s="31" customFormat="1" ht="18" x14ac:dyDescent="0.35">
      <c r="A43" s="30" t="s">
        <v>9</v>
      </c>
      <c r="B43" s="53"/>
      <c r="C43" s="66"/>
    </row>
    <row r="44" spans="1:3" s="31" customFormat="1" ht="18" x14ac:dyDescent="0.35">
      <c r="A44" s="30" t="s">
        <v>167</v>
      </c>
      <c r="B44" s="53"/>
      <c r="C44" s="66"/>
    </row>
    <row r="45" spans="1:3" s="31" customFormat="1" ht="18" x14ac:dyDescent="0.35">
      <c r="A45" s="30"/>
      <c r="B45" s="53"/>
      <c r="C45" s="66"/>
    </row>
    <row r="46" spans="1:3" s="31" customFormat="1" ht="18" x14ac:dyDescent="0.35">
      <c r="A46" s="37"/>
      <c r="B46" s="54"/>
      <c r="C46" s="66"/>
    </row>
    <row r="47" spans="1:3" s="31" customFormat="1" ht="18" x14ac:dyDescent="0.35">
      <c r="A47" s="45" t="s">
        <v>20</v>
      </c>
      <c r="B47" s="63" t="s">
        <v>24</v>
      </c>
      <c r="C47" s="66"/>
    </row>
    <row r="48" spans="1:3" s="31" customFormat="1" ht="18" x14ac:dyDescent="0.35">
      <c r="A48" s="30" t="s">
        <v>89</v>
      </c>
      <c r="B48" s="48" t="s">
        <v>88</v>
      </c>
      <c r="C48" s="66"/>
    </row>
    <row r="49" spans="1:3" s="31" customFormat="1" ht="18" x14ac:dyDescent="0.35">
      <c r="A49" s="30" t="s">
        <v>27</v>
      </c>
      <c r="B49" s="64" t="s">
        <v>28</v>
      </c>
      <c r="C49" s="66"/>
    </row>
    <row r="50" spans="1:3" s="31" customFormat="1" ht="18" x14ac:dyDescent="0.35">
      <c r="A50" s="30" t="s">
        <v>151</v>
      </c>
      <c r="B50" s="64" t="s">
        <v>30</v>
      </c>
      <c r="C50" s="66"/>
    </row>
    <row r="51" spans="1:3" s="31" customFormat="1" ht="18" x14ac:dyDescent="0.35">
      <c r="A51" s="30"/>
      <c r="B51" s="53"/>
      <c r="C51" s="66"/>
    </row>
    <row r="52" spans="1:3" s="31" customFormat="1" ht="18" x14ac:dyDescent="0.35">
      <c r="C52" s="66"/>
    </row>
    <row r="53" spans="1:3" s="31" customFormat="1" ht="18" x14ac:dyDescent="0.35">
      <c r="B53" s="104" t="s">
        <v>119</v>
      </c>
      <c r="C53" s="66"/>
    </row>
    <row r="54" spans="1:3" s="31" customFormat="1" ht="18" x14ac:dyDescent="0.35">
      <c r="B54" s="104" t="s">
        <v>180</v>
      </c>
      <c r="C54" s="66"/>
    </row>
    <row r="55" spans="1:3" s="31" customFormat="1" ht="18" x14ac:dyDescent="0.35">
      <c r="B55" s="105">
        <v>45196</v>
      </c>
      <c r="C55" s="66"/>
    </row>
    <row r="56" spans="1:3" s="31" customFormat="1" ht="18" x14ac:dyDescent="0.35">
      <c r="C56" s="66"/>
    </row>
    <row r="57" spans="1:3" s="31" customFormat="1" ht="18" x14ac:dyDescent="0.35">
      <c r="C57" s="66"/>
    </row>
    <row r="58" spans="1:3" s="31" customFormat="1" ht="18" x14ac:dyDescent="0.35">
      <c r="C58" s="66"/>
    </row>
    <row r="59" spans="1:3" s="31" customFormat="1" ht="18" x14ac:dyDescent="0.35">
      <c r="C59" s="66"/>
    </row>
  </sheetData>
  <mergeCells count="5">
    <mergeCell ref="A1:B1"/>
    <mergeCell ref="A2:B2"/>
    <mergeCell ref="A3:B3"/>
    <mergeCell ref="A34:B34"/>
    <mergeCell ref="A35:B35"/>
  </mergeCells>
  <hyperlinks>
    <hyperlink ref="B49" r:id="rId1" xr:uid="{3E166E1E-B872-435A-8314-C46B2EFD431E}"/>
    <hyperlink ref="B50" r:id="rId2" xr:uid="{CE026E06-1CBE-4C77-9DDC-8383C58384CE}"/>
    <hyperlink ref="B48" r:id="rId3" xr:uid="{1C3CBA35-FA73-4B18-A748-DFBCDFC14D3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429D-113A-4BE6-A7D5-19D4A13C12D1}">
  <dimension ref="A2:O62"/>
  <sheetViews>
    <sheetView workbookViewId="0">
      <selection activeCell="D12" sqref="D12"/>
    </sheetView>
  </sheetViews>
  <sheetFormatPr defaultRowHeight="15.6" x14ac:dyDescent="0.3"/>
  <cols>
    <col min="1" max="1" width="2.5" style="2" customWidth="1"/>
    <col min="2" max="2" width="18.3984375" style="3" customWidth="1"/>
    <col min="3" max="3" width="22.59765625" style="110" customWidth="1"/>
    <col min="4" max="4" width="21.09765625" style="49" customWidth="1"/>
    <col min="5" max="5" width="9" style="4"/>
    <col min="9" max="9" width="9"/>
    <col min="10" max="10" width="7.69921875" customWidth="1"/>
    <col min="11" max="13" width="9"/>
    <col min="14" max="14" width="37.69921875" customWidth="1"/>
    <col min="15" max="15" width="9"/>
  </cols>
  <sheetData>
    <row r="2" spans="2:15" ht="21" x14ac:dyDescent="0.3">
      <c r="B2" s="127" t="s">
        <v>43</v>
      </c>
      <c r="C2" s="127"/>
      <c r="D2" s="127"/>
      <c r="I2" s="5"/>
      <c r="J2" s="19"/>
      <c r="K2" s="6"/>
      <c r="L2" s="6"/>
      <c r="M2" s="5"/>
      <c r="N2" s="19"/>
      <c r="O2" s="6"/>
    </row>
    <row r="3" spans="2:15" x14ac:dyDescent="0.3">
      <c r="B3" s="1"/>
      <c r="C3" s="40" t="s">
        <v>152</v>
      </c>
      <c r="D3" s="41" t="s">
        <v>54</v>
      </c>
      <c r="I3" s="5"/>
      <c r="J3" s="20"/>
      <c r="K3" s="6"/>
      <c r="L3" s="6"/>
      <c r="M3" s="5"/>
      <c r="N3" s="20"/>
      <c r="O3" s="6"/>
    </row>
    <row r="4" spans="2:15" ht="35.25" customHeight="1" x14ac:dyDescent="0.3">
      <c r="B4" s="106" t="s">
        <v>67</v>
      </c>
      <c r="C4" s="108">
        <v>11000000</v>
      </c>
      <c r="D4" s="128">
        <f>C4+C5</f>
        <v>216279800000</v>
      </c>
      <c r="E4" s="28"/>
      <c r="I4" s="5"/>
      <c r="J4" s="21"/>
      <c r="K4" s="6"/>
      <c r="L4" s="6"/>
      <c r="M4" s="5"/>
      <c r="N4" s="21"/>
      <c r="O4" s="6"/>
    </row>
    <row r="5" spans="2:15" ht="33" customHeight="1" x14ac:dyDescent="0.3">
      <c r="B5" s="106" t="s">
        <v>153</v>
      </c>
      <c r="C5" s="108">
        <v>216268800000</v>
      </c>
      <c r="D5" s="129"/>
      <c r="E5" s="28"/>
      <c r="I5" s="5"/>
      <c r="J5" s="21"/>
      <c r="K5" s="6"/>
      <c r="L5" s="6"/>
      <c r="M5" s="5"/>
      <c r="N5" s="21"/>
      <c r="O5" s="6"/>
    </row>
    <row r="6" spans="2:15" ht="25.5" customHeight="1" x14ac:dyDescent="0.3">
      <c r="B6" s="107">
        <v>44896</v>
      </c>
      <c r="C6" s="109">
        <v>70000</v>
      </c>
      <c r="D6" s="109">
        <f>D4+C6</f>
        <v>216279870000</v>
      </c>
      <c r="E6" s="92" t="s">
        <v>154</v>
      </c>
      <c r="I6" s="22"/>
      <c r="J6" s="23"/>
      <c r="K6" s="24"/>
      <c r="L6" s="7"/>
      <c r="M6" s="22"/>
      <c r="N6" s="23"/>
      <c r="O6" s="24"/>
    </row>
    <row r="7" spans="2:15" ht="25.5" customHeight="1" x14ac:dyDescent="0.3">
      <c r="B7" s="107">
        <v>44927</v>
      </c>
      <c r="C7" s="109">
        <v>57000</v>
      </c>
      <c r="D7" s="109">
        <f>D6+C7</f>
        <v>216279927000</v>
      </c>
      <c r="E7" s="92" t="s">
        <v>155</v>
      </c>
      <c r="I7" s="22"/>
      <c r="J7" s="23"/>
      <c r="K7" s="24"/>
      <c r="L7" s="5"/>
      <c r="M7" s="22"/>
      <c r="N7" s="23"/>
      <c r="O7" s="24"/>
    </row>
    <row r="8" spans="2:15" ht="25.5" customHeight="1" x14ac:dyDescent="0.3">
      <c r="B8" s="107">
        <v>44958</v>
      </c>
      <c r="C8" s="109"/>
      <c r="D8" s="109"/>
      <c r="I8" s="22"/>
      <c r="J8" s="23"/>
      <c r="K8" s="24"/>
      <c r="L8" s="6"/>
      <c r="M8" s="22"/>
      <c r="N8" s="23"/>
      <c r="O8" s="24"/>
    </row>
    <row r="9" spans="2:15" ht="25.5" customHeight="1" x14ac:dyDescent="0.3">
      <c r="B9" s="107">
        <v>44986</v>
      </c>
      <c r="C9" s="109"/>
      <c r="D9" s="109"/>
      <c r="I9" s="22"/>
      <c r="J9" s="23"/>
      <c r="K9" s="24"/>
      <c r="L9" s="6"/>
      <c r="M9" s="22"/>
      <c r="N9" s="23"/>
      <c r="O9" s="24"/>
    </row>
    <row r="10" spans="2:15" ht="25.5" customHeight="1" x14ac:dyDescent="0.3">
      <c r="B10" s="107">
        <v>45017</v>
      </c>
      <c r="C10" s="109"/>
      <c r="D10" s="109"/>
      <c r="I10" s="22"/>
      <c r="J10" s="23"/>
      <c r="K10" s="24"/>
      <c r="L10" s="6"/>
      <c r="M10" s="22"/>
      <c r="N10" s="23"/>
      <c r="O10" s="24"/>
    </row>
    <row r="11" spans="2:15" ht="25.5" customHeight="1" x14ac:dyDescent="0.3">
      <c r="B11" s="107">
        <v>45047</v>
      </c>
      <c r="C11" s="109"/>
      <c r="D11" s="109"/>
      <c r="I11" s="22"/>
      <c r="J11" s="23"/>
      <c r="K11" s="24"/>
      <c r="L11" s="6"/>
      <c r="M11" s="22"/>
      <c r="N11" s="23"/>
      <c r="O11" s="24"/>
    </row>
    <row r="12" spans="2:15" ht="25.5" customHeight="1" x14ac:dyDescent="0.3">
      <c r="B12" s="107">
        <v>45078</v>
      </c>
      <c r="C12" s="109"/>
      <c r="D12" s="109"/>
      <c r="I12" s="22"/>
      <c r="J12" s="25"/>
      <c r="K12" s="24"/>
      <c r="L12" s="6"/>
      <c r="M12" s="22"/>
      <c r="N12" s="25"/>
      <c r="O12" s="24"/>
    </row>
    <row r="13" spans="2:15" ht="25.5" customHeight="1" x14ac:dyDescent="0.3">
      <c r="B13" s="107">
        <v>45108</v>
      </c>
      <c r="C13" s="109"/>
      <c r="D13" s="109"/>
      <c r="I13" s="22"/>
      <c r="J13" s="23"/>
      <c r="K13" s="24"/>
      <c r="L13" s="6"/>
      <c r="M13" s="22"/>
      <c r="N13" s="23"/>
      <c r="O13" s="24"/>
    </row>
    <row r="14" spans="2:15" ht="25.5" customHeight="1" x14ac:dyDescent="0.3">
      <c r="B14" s="107">
        <v>45139</v>
      </c>
      <c r="C14" s="109"/>
      <c r="D14" s="109"/>
      <c r="I14" s="22"/>
      <c r="J14" s="26"/>
      <c r="K14" s="27"/>
      <c r="L14" s="6"/>
      <c r="M14" s="22"/>
      <c r="N14" s="26"/>
      <c r="O14" s="27"/>
    </row>
    <row r="15" spans="2:15" ht="25.5" customHeight="1" x14ac:dyDescent="0.3">
      <c r="B15" s="107">
        <v>45170</v>
      </c>
      <c r="C15" s="109"/>
      <c r="D15" s="109"/>
      <c r="I15" s="22"/>
      <c r="J15" s="26"/>
      <c r="K15" s="6"/>
      <c r="L15" s="6"/>
      <c r="M15" s="22"/>
      <c r="N15" s="26"/>
      <c r="O15" s="6"/>
    </row>
    <row r="16" spans="2:15" ht="25.5" customHeight="1" x14ac:dyDescent="0.3">
      <c r="B16" s="107">
        <v>45200</v>
      </c>
      <c r="C16" s="109"/>
      <c r="D16" s="109"/>
      <c r="I16" s="22"/>
      <c r="J16" s="6"/>
      <c r="K16" s="24"/>
      <c r="L16" s="6"/>
      <c r="M16" s="22"/>
      <c r="N16" s="6"/>
      <c r="O16" s="24"/>
    </row>
    <row r="17" spans="2:15" ht="25.5" customHeight="1" x14ac:dyDescent="0.3">
      <c r="B17" s="107">
        <v>45231</v>
      </c>
      <c r="C17" s="109"/>
      <c r="D17" s="109"/>
      <c r="I17" s="22"/>
      <c r="J17" s="6"/>
      <c r="K17" s="24"/>
      <c r="L17" s="6"/>
      <c r="M17" s="22"/>
      <c r="N17" s="6"/>
      <c r="O17" s="24"/>
    </row>
    <row r="18" spans="2:15" ht="25.5" customHeight="1" x14ac:dyDescent="0.3">
      <c r="B18" s="107">
        <v>45261</v>
      </c>
      <c r="C18" s="109"/>
      <c r="D18" s="109"/>
      <c r="I18" s="22"/>
      <c r="J18" s="6"/>
      <c r="K18" s="24"/>
      <c r="L18" s="6"/>
      <c r="M18" s="22"/>
      <c r="N18" s="6"/>
      <c r="O18" s="24"/>
    </row>
    <row r="19" spans="2:15" ht="25.5" customHeight="1" x14ac:dyDescent="0.3">
      <c r="B19" s="107">
        <v>45292</v>
      </c>
      <c r="C19" s="109"/>
      <c r="D19" s="109"/>
      <c r="I19" s="22"/>
      <c r="J19" s="6"/>
      <c r="K19" s="24"/>
      <c r="L19" s="6"/>
      <c r="M19" s="22"/>
      <c r="N19" s="6"/>
      <c r="O19" s="24"/>
    </row>
    <row r="20" spans="2:15" ht="25.5" customHeight="1" x14ac:dyDescent="0.3">
      <c r="B20" s="107">
        <v>45323</v>
      </c>
      <c r="C20" s="109"/>
      <c r="D20" s="109"/>
      <c r="I20" s="22"/>
      <c r="J20" s="6"/>
      <c r="K20" s="24"/>
      <c r="L20" s="6"/>
      <c r="M20" s="22"/>
      <c r="N20" s="6"/>
      <c r="O20" s="24"/>
    </row>
    <row r="21" spans="2:15" ht="25.5" customHeight="1" x14ac:dyDescent="0.3">
      <c r="B21" s="107">
        <v>45352</v>
      </c>
      <c r="C21" s="109"/>
      <c r="D21" s="109"/>
      <c r="I21" s="22"/>
      <c r="J21" s="6"/>
      <c r="K21" s="24"/>
      <c r="L21" s="6"/>
      <c r="M21" s="22"/>
      <c r="N21" s="6"/>
      <c r="O21" s="24"/>
    </row>
    <row r="22" spans="2:15" ht="25.5" customHeight="1" x14ac:dyDescent="0.3">
      <c r="B22" s="107">
        <v>45383</v>
      </c>
      <c r="C22" s="109"/>
      <c r="D22" s="109"/>
      <c r="I22" s="22"/>
      <c r="J22" s="6"/>
      <c r="K22" s="24"/>
      <c r="L22" s="6"/>
      <c r="M22" s="22"/>
      <c r="N22" s="6"/>
      <c r="O22" s="24"/>
    </row>
    <row r="23" spans="2:15" ht="25.5" customHeight="1" x14ac:dyDescent="0.3">
      <c r="B23" s="107">
        <v>45413</v>
      </c>
      <c r="C23" s="109"/>
      <c r="D23" s="109"/>
      <c r="I23" s="22"/>
      <c r="J23" s="6"/>
      <c r="K23" s="24"/>
      <c r="L23" s="6"/>
      <c r="M23" s="22"/>
      <c r="N23" s="6"/>
      <c r="O23" s="24"/>
    </row>
    <row r="24" spans="2:15" ht="25.5" customHeight="1" x14ac:dyDescent="0.3">
      <c r="B24" s="107">
        <v>45444</v>
      </c>
      <c r="C24" s="109"/>
      <c r="D24" s="109"/>
      <c r="I24" s="22"/>
      <c r="J24" s="6"/>
      <c r="K24" s="24"/>
      <c r="L24" s="6"/>
      <c r="M24" s="22"/>
      <c r="N24" s="6"/>
      <c r="O24" s="24"/>
    </row>
    <row r="25" spans="2:15" ht="25.5" customHeight="1" x14ac:dyDescent="0.3">
      <c r="B25" s="107">
        <v>45474</v>
      </c>
      <c r="C25" s="109"/>
      <c r="D25" s="109"/>
      <c r="I25" s="22"/>
      <c r="J25" s="6"/>
      <c r="K25" s="27"/>
      <c r="L25" s="6"/>
      <c r="M25" s="22"/>
      <c r="N25" s="6"/>
      <c r="O25" s="27"/>
    </row>
    <row r="26" spans="2:15" ht="25.5" customHeight="1" x14ac:dyDescent="0.3">
      <c r="B26" s="107">
        <v>45505</v>
      </c>
      <c r="C26" s="109"/>
      <c r="D26" s="109"/>
      <c r="I26" s="22"/>
      <c r="J26" s="6"/>
      <c r="K26" s="6"/>
      <c r="L26" s="6"/>
      <c r="M26" s="22"/>
      <c r="N26" s="6"/>
      <c r="O26" s="6"/>
    </row>
    <row r="27" spans="2:15" ht="25.5" customHeight="1" x14ac:dyDescent="0.3">
      <c r="B27" s="107">
        <v>45536</v>
      </c>
      <c r="C27" s="109"/>
      <c r="D27" s="109"/>
      <c r="I27" s="5"/>
      <c r="J27" s="6"/>
      <c r="K27" s="6"/>
      <c r="L27" s="6"/>
      <c r="M27" s="5"/>
      <c r="N27" s="6"/>
      <c r="O27" s="6"/>
    </row>
    <row r="28" spans="2:15" ht="25.5" customHeight="1" x14ac:dyDescent="0.3">
      <c r="B28" s="107">
        <v>45566</v>
      </c>
      <c r="C28" s="109"/>
      <c r="D28" s="109"/>
      <c r="I28" s="5"/>
      <c r="J28" s="26"/>
      <c r="K28" s="6"/>
      <c r="L28" s="6"/>
      <c r="M28" s="5"/>
      <c r="N28" s="26"/>
      <c r="O28" s="6"/>
    </row>
    <row r="29" spans="2:15" ht="25.5" customHeight="1" x14ac:dyDescent="0.3">
      <c r="B29" s="107">
        <v>45597</v>
      </c>
      <c r="C29" s="109"/>
      <c r="D29" s="109"/>
      <c r="I29" s="5"/>
      <c r="J29" s="26"/>
      <c r="K29" s="6"/>
      <c r="L29" s="6"/>
      <c r="M29" s="5"/>
      <c r="N29" s="26"/>
      <c r="O29" s="6"/>
    </row>
    <row r="30" spans="2:15" ht="25.5" customHeight="1" x14ac:dyDescent="0.3">
      <c r="B30" s="107">
        <v>45627</v>
      </c>
      <c r="C30" s="109"/>
      <c r="D30" s="109"/>
    </row>
    <row r="31" spans="2:15" ht="25.5" customHeight="1" x14ac:dyDescent="0.3">
      <c r="B31" s="107">
        <v>45658</v>
      </c>
      <c r="C31" s="109"/>
      <c r="D31" s="109"/>
    </row>
    <row r="32" spans="2:15" ht="25.5" customHeight="1" x14ac:dyDescent="0.3">
      <c r="B32" s="107">
        <v>45689</v>
      </c>
      <c r="C32" s="109"/>
      <c r="D32" s="109"/>
    </row>
    <row r="33" spans="2:4" ht="25.5" customHeight="1" x14ac:dyDescent="0.3">
      <c r="B33" s="107">
        <v>45717</v>
      </c>
      <c r="C33" s="109"/>
      <c r="D33" s="109"/>
    </row>
    <row r="34" spans="2:4" ht="25.5" customHeight="1" x14ac:dyDescent="0.3">
      <c r="B34" s="107">
        <v>45748</v>
      </c>
      <c r="C34" s="109"/>
      <c r="D34" s="109"/>
    </row>
    <row r="35" spans="2:4" ht="25.5" customHeight="1" x14ac:dyDescent="0.3">
      <c r="B35" s="107">
        <v>45778</v>
      </c>
      <c r="C35" s="109"/>
      <c r="D35" s="109"/>
    </row>
    <row r="36" spans="2:4" ht="25.5" customHeight="1" x14ac:dyDescent="0.3">
      <c r="B36" s="107">
        <v>45809</v>
      </c>
      <c r="C36" s="109"/>
      <c r="D36" s="109"/>
    </row>
    <row r="37" spans="2:4" ht="25.5" customHeight="1" x14ac:dyDescent="0.3">
      <c r="B37" s="107">
        <v>45839</v>
      </c>
      <c r="C37" s="109"/>
      <c r="D37" s="109"/>
    </row>
    <row r="38" spans="2:4" ht="25.5" customHeight="1" x14ac:dyDescent="0.3">
      <c r="B38" s="107">
        <v>45870</v>
      </c>
      <c r="C38" s="109"/>
      <c r="D38" s="109"/>
    </row>
    <row r="39" spans="2:4" ht="25.5" customHeight="1" x14ac:dyDescent="0.3">
      <c r="B39" s="107">
        <v>45901</v>
      </c>
      <c r="C39" s="109"/>
      <c r="D39" s="109"/>
    </row>
    <row r="40" spans="2:4" ht="25.5" customHeight="1" x14ac:dyDescent="0.3">
      <c r="B40" s="107">
        <v>45931</v>
      </c>
      <c r="C40" s="109"/>
      <c r="D40" s="109"/>
    </row>
    <row r="41" spans="2:4" ht="25.5" customHeight="1" thickBot="1" x14ac:dyDescent="0.35"/>
    <row r="42" spans="2:4" ht="48.75" customHeight="1" thickBot="1" x14ac:dyDescent="0.35">
      <c r="B42" s="111" t="s">
        <v>156</v>
      </c>
    </row>
    <row r="43" spans="2:4" ht="25.5" customHeight="1" x14ac:dyDescent="0.3"/>
    <row r="44" spans="2:4" ht="25.5" customHeight="1" x14ac:dyDescent="0.3"/>
    <row r="45" spans="2:4" ht="25.5" customHeight="1" x14ac:dyDescent="0.3"/>
    <row r="46" spans="2:4" ht="25.5" customHeight="1" x14ac:dyDescent="0.3"/>
    <row r="47" spans="2:4" ht="25.5" customHeight="1" x14ac:dyDescent="0.3"/>
    <row r="48" spans="2:4" ht="25.5" customHeight="1" x14ac:dyDescent="0.3"/>
    <row r="49" ht="25.5" customHeight="1" x14ac:dyDescent="0.3"/>
    <row r="50" ht="25.5" customHeight="1" x14ac:dyDescent="0.3"/>
    <row r="51" ht="25.5" customHeight="1" x14ac:dyDescent="0.3"/>
    <row r="52" ht="25.5" customHeight="1" x14ac:dyDescent="0.3"/>
    <row r="53" ht="25.5" customHeight="1" x14ac:dyDescent="0.3"/>
    <row r="54" ht="25.5" customHeight="1" x14ac:dyDescent="0.3"/>
    <row r="55" ht="25.5" customHeight="1" x14ac:dyDescent="0.3"/>
    <row r="56" ht="25.5" customHeight="1" x14ac:dyDescent="0.3"/>
    <row r="57" ht="25.5" customHeight="1" x14ac:dyDescent="0.3"/>
    <row r="58" ht="25.5" customHeight="1" x14ac:dyDescent="0.3"/>
    <row r="59" ht="25.5" customHeight="1" x14ac:dyDescent="0.3"/>
    <row r="60" ht="25.5" customHeight="1" x14ac:dyDescent="0.3"/>
    <row r="61" ht="25.5" customHeight="1" x14ac:dyDescent="0.3"/>
    <row r="62" ht="25.5" customHeight="1" x14ac:dyDescent="0.3"/>
  </sheetData>
  <mergeCells count="2">
    <mergeCell ref="B2:D2"/>
    <mergeCell ref="D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ED83-3086-40A4-85DC-E17CEFD910F7}">
  <dimension ref="A1:G30"/>
  <sheetViews>
    <sheetView topLeftCell="A16" workbookViewId="0">
      <selection activeCell="B1" sqref="B1"/>
    </sheetView>
  </sheetViews>
  <sheetFormatPr defaultRowHeight="15.6" x14ac:dyDescent="0.3"/>
  <cols>
    <col min="2" max="2" width="42.19921875" customWidth="1"/>
    <col min="6" max="6" width="37.69921875" customWidth="1"/>
  </cols>
  <sheetData>
    <row r="1" spans="1:7" ht="17.399999999999999" x14ac:dyDescent="0.3">
      <c r="B1" s="116" t="s">
        <v>171</v>
      </c>
    </row>
    <row r="2" spans="1:7" ht="17.399999999999999" x14ac:dyDescent="0.3">
      <c r="A2" s="8"/>
      <c r="B2" s="9" t="s">
        <v>56</v>
      </c>
      <c r="C2" s="10"/>
      <c r="D2" s="6"/>
      <c r="E2" s="8"/>
      <c r="F2" s="9" t="s">
        <v>57</v>
      </c>
      <c r="G2" s="10"/>
    </row>
    <row r="3" spans="1:7" x14ac:dyDescent="0.3">
      <c r="A3" s="8"/>
      <c r="B3" s="11" t="s">
        <v>59</v>
      </c>
      <c r="C3" s="10"/>
      <c r="D3" s="6"/>
      <c r="E3" s="8"/>
      <c r="F3" s="11" t="s">
        <v>59</v>
      </c>
      <c r="G3" s="10"/>
    </row>
    <row r="4" spans="1:7" ht="17.399999999999999" x14ac:dyDescent="0.3">
      <c r="A4" s="8"/>
      <c r="B4" s="12" t="s">
        <v>44</v>
      </c>
      <c r="C4" s="10"/>
      <c r="D4" s="6"/>
      <c r="E4" s="8"/>
      <c r="F4" s="12" t="s">
        <v>44</v>
      </c>
      <c r="G4" s="10"/>
    </row>
    <row r="5" spans="1:7" x14ac:dyDescent="0.3">
      <c r="A5" s="13" t="s">
        <v>45</v>
      </c>
      <c r="B5" s="14"/>
      <c r="C5" s="15">
        <v>0.08</v>
      </c>
      <c r="D5" s="7"/>
      <c r="E5" s="13" t="s">
        <v>45</v>
      </c>
      <c r="F5" s="14"/>
      <c r="G5" s="15">
        <v>0.08</v>
      </c>
    </row>
    <row r="6" spans="1:7" x14ac:dyDescent="0.3">
      <c r="A6" s="13" t="s">
        <v>46</v>
      </c>
      <c r="B6" s="14"/>
      <c r="C6" s="15">
        <v>0.08</v>
      </c>
      <c r="D6" s="5"/>
      <c r="E6" s="13" t="s">
        <v>46</v>
      </c>
      <c r="F6" s="14"/>
      <c r="G6" s="15">
        <v>0.08</v>
      </c>
    </row>
    <row r="7" spans="1:7" x14ac:dyDescent="0.3">
      <c r="A7" s="13" t="s">
        <v>47</v>
      </c>
      <c r="B7" s="14"/>
      <c r="C7" s="15">
        <v>0.08</v>
      </c>
      <c r="D7" s="6"/>
      <c r="E7" s="13" t="s">
        <v>47</v>
      </c>
      <c r="F7" s="14"/>
      <c r="G7" s="15">
        <v>0.08</v>
      </c>
    </row>
    <row r="8" spans="1:7" x14ac:dyDescent="0.3">
      <c r="A8" s="13" t="s">
        <v>48</v>
      </c>
      <c r="B8" s="14"/>
      <c r="C8" s="15">
        <v>0.04</v>
      </c>
      <c r="D8" s="6"/>
      <c r="E8" s="13" t="s">
        <v>48</v>
      </c>
      <c r="F8" s="14"/>
      <c r="G8" s="15">
        <v>0.04</v>
      </c>
    </row>
    <row r="9" spans="1:7" x14ac:dyDescent="0.3">
      <c r="A9" s="13" t="s">
        <v>49</v>
      </c>
      <c r="B9" s="14"/>
      <c r="C9" s="15">
        <v>0.06</v>
      </c>
      <c r="D9" s="6"/>
      <c r="E9" s="13" t="s">
        <v>49</v>
      </c>
      <c r="F9" s="14"/>
      <c r="G9" s="15">
        <v>0.06</v>
      </c>
    </row>
    <row r="10" spans="1:7" x14ac:dyDescent="0.3">
      <c r="A10" s="13" t="s">
        <v>50</v>
      </c>
      <c r="B10" s="14"/>
      <c r="C10" s="15">
        <v>0.06</v>
      </c>
      <c r="D10" s="6"/>
      <c r="E10" s="13" t="s">
        <v>50</v>
      </c>
      <c r="F10" s="14"/>
      <c r="G10" s="15">
        <v>0.06</v>
      </c>
    </row>
    <row r="11" spans="1:7" x14ac:dyDescent="0.3">
      <c r="A11" s="13" t="s">
        <v>51</v>
      </c>
      <c r="B11" s="16"/>
      <c r="C11" s="15">
        <v>0.06</v>
      </c>
      <c r="D11" s="6"/>
      <c r="E11" s="13" t="s">
        <v>51</v>
      </c>
      <c r="F11" s="16"/>
      <c r="G11" s="15">
        <v>0.06</v>
      </c>
    </row>
    <row r="12" spans="1:7" x14ac:dyDescent="0.3">
      <c r="A12" s="13" t="s">
        <v>52</v>
      </c>
      <c r="B12" s="14"/>
      <c r="C12" s="15">
        <v>0.04</v>
      </c>
      <c r="D12" s="6"/>
      <c r="E12" s="13" t="s">
        <v>52</v>
      </c>
      <c r="F12" s="14"/>
      <c r="G12" s="15">
        <v>0.04</v>
      </c>
    </row>
    <row r="13" spans="1:7" x14ac:dyDescent="0.3">
      <c r="A13" s="13"/>
      <c r="B13" s="17"/>
      <c r="C13" s="18">
        <f>SUM(C5:C12)</f>
        <v>0.49999999999999994</v>
      </c>
      <c r="D13" s="6"/>
      <c r="E13" s="13"/>
      <c r="F13" s="17"/>
      <c r="G13" s="18">
        <f>SUM(G5:G12)</f>
        <v>0.49999999999999994</v>
      </c>
    </row>
    <row r="14" spans="1:7" x14ac:dyDescent="0.3">
      <c r="A14" s="13"/>
      <c r="B14" s="17" t="s">
        <v>53</v>
      </c>
      <c r="C14" s="10"/>
      <c r="D14" s="6"/>
      <c r="E14" s="13"/>
      <c r="F14" s="17" t="s">
        <v>53</v>
      </c>
      <c r="G14" s="10"/>
    </row>
    <row r="15" spans="1:7" x14ac:dyDescent="0.3">
      <c r="A15" s="13" t="s">
        <v>45</v>
      </c>
      <c r="B15" s="10"/>
      <c r="C15" s="15">
        <v>0.08</v>
      </c>
      <c r="D15" s="6"/>
      <c r="E15" s="13" t="s">
        <v>45</v>
      </c>
      <c r="F15" s="10"/>
      <c r="G15" s="15">
        <v>0.08</v>
      </c>
    </row>
    <row r="16" spans="1:7" x14ac:dyDescent="0.3">
      <c r="A16" s="13" t="s">
        <v>46</v>
      </c>
      <c r="B16" s="10"/>
      <c r="C16" s="15">
        <v>0.08</v>
      </c>
      <c r="D16" s="6"/>
      <c r="E16" s="13" t="s">
        <v>46</v>
      </c>
      <c r="F16" s="10"/>
      <c r="G16" s="15">
        <v>0.08</v>
      </c>
    </row>
    <row r="17" spans="1:7" x14ac:dyDescent="0.3">
      <c r="A17" s="13" t="s">
        <v>47</v>
      </c>
      <c r="B17" s="10"/>
      <c r="C17" s="15">
        <v>0.08</v>
      </c>
      <c r="D17" s="6"/>
      <c r="E17" s="13" t="s">
        <v>47</v>
      </c>
      <c r="F17" s="10"/>
      <c r="G17" s="15">
        <v>0.08</v>
      </c>
    </row>
    <row r="18" spans="1:7" x14ac:dyDescent="0.3">
      <c r="A18" s="13" t="s">
        <v>48</v>
      </c>
      <c r="B18" s="10"/>
      <c r="C18" s="15">
        <v>0.06</v>
      </c>
      <c r="D18" s="6"/>
      <c r="E18" s="13" t="s">
        <v>48</v>
      </c>
      <c r="F18" s="10"/>
      <c r="G18" s="15">
        <v>0.06</v>
      </c>
    </row>
    <row r="19" spans="1:7" x14ac:dyDescent="0.3">
      <c r="A19" s="13" t="s">
        <v>49</v>
      </c>
      <c r="B19" s="10"/>
      <c r="C19" s="15">
        <v>0.06</v>
      </c>
      <c r="D19" s="6"/>
      <c r="E19" s="13" t="s">
        <v>49</v>
      </c>
      <c r="F19" s="10"/>
      <c r="G19" s="15">
        <v>0.06</v>
      </c>
    </row>
    <row r="20" spans="1:7" x14ac:dyDescent="0.3">
      <c r="A20" s="13" t="s">
        <v>50</v>
      </c>
      <c r="B20" s="10"/>
      <c r="C20" s="15">
        <v>0.06</v>
      </c>
      <c r="D20" s="6"/>
      <c r="E20" s="13" t="s">
        <v>50</v>
      </c>
      <c r="F20" s="10"/>
      <c r="G20" s="15">
        <v>0.06</v>
      </c>
    </row>
    <row r="21" spans="1:7" x14ac:dyDescent="0.3">
      <c r="A21" s="13" t="s">
        <v>51</v>
      </c>
      <c r="B21" s="10"/>
      <c r="C21" s="15">
        <v>0.04</v>
      </c>
      <c r="D21" s="6"/>
      <c r="E21" s="13" t="s">
        <v>51</v>
      </c>
      <c r="F21" s="10"/>
      <c r="G21" s="15">
        <v>0.04</v>
      </c>
    </row>
    <row r="22" spans="1:7" x14ac:dyDescent="0.3">
      <c r="A22" s="13" t="s">
        <v>52</v>
      </c>
      <c r="B22" s="10"/>
      <c r="C22" s="15">
        <v>0.04</v>
      </c>
      <c r="D22" s="6"/>
      <c r="E22" s="13" t="s">
        <v>52</v>
      </c>
      <c r="F22" s="10"/>
      <c r="G22" s="15">
        <v>0.04</v>
      </c>
    </row>
    <row r="23" spans="1:7" x14ac:dyDescent="0.3">
      <c r="A23" s="13"/>
      <c r="B23" s="10"/>
      <c r="C23" s="15"/>
      <c r="D23" s="6"/>
      <c r="E23" s="13"/>
      <c r="F23" s="10"/>
      <c r="G23" s="15"/>
    </row>
    <row r="24" spans="1:7" x14ac:dyDescent="0.3">
      <c r="A24" s="13"/>
      <c r="B24" s="10"/>
      <c r="C24" s="18">
        <f>SUM(C15:C22)</f>
        <v>0.49999999999999994</v>
      </c>
      <c r="D24" s="6"/>
      <c r="E24" s="13"/>
      <c r="F24" s="10"/>
      <c r="G24" s="18">
        <f>SUM(G15:G22)</f>
        <v>0.49999999999999994</v>
      </c>
    </row>
    <row r="25" spans="1:7" x14ac:dyDescent="0.3">
      <c r="A25" s="13"/>
      <c r="B25" s="10"/>
      <c r="C25" s="10"/>
      <c r="D25" s="6"/>
      <c r="E25" s="13"/>
      <c r="F25" s="10"/>
      <c r="G25" s="10"/>
    </row>
    <row r="26" spans="1:7" x14ac:dyDescent="0.3">
      <c r="A26" s="8"/>
      <c r="B26" s="10"/>
      <c r="C26" s="10"/>
      <c r="D26" s="6"/>
      <c r="E26" s="8"/>
      <c r="F26" s="10"/>
      <c r="G26" s="10"/>
    </row>
    <row r="27" spans="1:7" x14ac:dyDescent="0.3">
      <c r="A27" s="8" t="s">
        <v>55</v>
      </c>
      <c r="B27" s="17"/>
      <c r="C27" s="10"/>
      <c r="D27" s="6"/>
      <c r="E27" s="8" t="s">
        <v>58</v>
      </c>
      <c r="F27" s="17"/>
      <c r="G27" s="10"/>
    </row>
    <row r="28" spans="1:7" x14ac:dyDescent="0.3">
      <c r="A28" s="8" t="s">
        <v>54</v>
      </c>
      <c r="B28" s="17"/>
      <c r="C28" s="10"/>
      <c r="D28" s="6"/>
      <c r="E28" s="8" t="s">
        <v>54</v>
      </c>
      <c r="F28" s="17"/>
      <c r="G28" s="10"/>
    </row>
    <row r="30" spans="1:7" x14ac:dyDescent="0.3">
      <c r="B30" s="112" t="s">
        <v>160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40B0-89CF-4D3B-BF33-21620D1481B0}">
  <dimension ref="B1:B79"/>
  <sheetViews>
    <sheetView tabSelected="1" topLeftCell="A67" workbookViewId="0">
      <selection activeCell="B2" sqref="B2"/>
    </sheetView>
  </sheetViews>
  <sheetFormatPr defaultColWidth="9" defaultRowHeight="15.6" x14ac:dyDescent="0.3"/>
  <cols>
    <col min="1" max="1" width="1.69921875" style="47" customWidth="1"/>
    <col min="2" max="2" width="96.8984375" style="96" customWidth="1"/>
    <col min="3" max="16384" width="9" style="47"/>
  </cols>
  <sheetData>
    <row r="1" spans="2:2" ht="18" customHeight="1" x14ac:dyDescent="0.3">
      <c r="B1" s="97" t="s">
        <v>200</v>
      </c>
    </row>
    <row r="2" spans="2:2" ht="31.2" x14ac:dyDescent="0.3">
      <c r="B2" s="93" t="s">
        <v>90</v>
      </c>
    </row>
    <row r="3" spans="2:2" x14ac:dyDescent="0.3">
      <c r="B3" s="98"/>
    </row>
    <row r="4" spans="2:2" x14ac:dyDescent="0.3">
      <c r="B4" s="99" t="s">
        <v>91</v>
      </c>
    </row>
    <row r="5" spans="2:2" x14ac:dyDescent="0.3">
      <c r="B5" s="100"/>
    </row>
    <row r="6" spans="2:2" ht="78" x14ac:dyDescent="0.3">
      <c r="B6" s="101" t="s">
        <v>113</v>
      </c>
    </row>
    <row r="7" spans="2:2" ht="62.4" x14ac:dyDescent="0.3">
      <c r="B7" s="100" t="s">
        <v>114</v>
      </c>
    </row>
    <row r="8" spans="2:2" ht="78" x14ac:dyDescent="0.3">
      <c r="B8" s="100" t="s">
        <v>115</v>
      </c>
    </row>
    <row r="9" spans="2:2" ht="78" x14ac:dyDescent="0.3">
      <c r="B9" s="100" t="s">
        <v>116</v>
      </c>
    </row>
    <row r="10" spans="2:2" ht="46.8" x14ac:dyDescent="0.3">
      <c r="B10" s="100" t="s">
        <v>117</v>
      </c>
    </row>
    <row r="11" spans="2:2" ht="46.8" x14ac:dyDescent="0.3">
      <c r="B11" s="100" t="s">
        <v>118</v>
      </c>
    </row>
    <row r="12" spans="2:2" ht="46.8" x14ac:dyDescent="0.3">
      <c r="B12" s="100" t="s">
        <v>120</v>
      </c>
    </row>
    <row r="13" spans="2:2" ht="62.4" x14ac:dyDescent="0.3">
      <c r="B13" s="100" t="s">
        <v>181</v>
      </c>
    </row>
    <row r="14" spans="2:2" x14ac:dyDescent="0.3">
      <c r="B14" s="100" t="s">
        <v>121</v>
      </c>
    </row>
    <row r="15" spans="2:2" x14ac:dyDescent="0.3">
      <c r="B15" s="100" t="s">
        <v>122</v>
      </c>
    </row>
    <row r="16" spans="2:2" x14ac:dyDescent="0.3">
      <c r="B16" s="100" t="s">
        <v>92</v>
      </c>
    </row>
    <row r="17" spans="2:2" ht="31.2" x14ac:dyDescent="0.3">
      <c r="B17" s="100" t="s">
        <v>123</v>
      </c>
    </row>
    <row r="18" spans="2:2" x14ac:dyDescent="0.3">
      <c r="B18" s="100" t="s">
        <v>124</v>
      </c>
    </row>
    <row r="19" spans="2:2" x14ac:dyDescent="0.3">
      <c r="B19" s="100" t="s">
        <v>125</v>
      </c>
    </row>
    <row r="20" spans="2:2" x14ac:dyDescent="0.3">
      <c r="B20" s="100"/>
    </row>
    <row r="21" spans="2:2" ht="31.2" x14ac:dyDescent="0.3">
      <c r="B21" s="102" t="s">
        <v>93</v>
      </c>
    </row>
    <row r="22" spans="2:2" x14ac:dyDescent="0.3">
      <c r="B22" s="102" t="s">
        <v>182</v>
      </c>
    </row>
    <row r="23" spans="2:2" x14ac:dyDescent="0.3">
      <c r="B23" s="100"/>
    </row>
    <row r="24" spans="2:2" ht="31.2" x14ac:dyDescent="0.3">
      <c r="B24" s="103" t="s">
        <v>136</v>
      </c>
    </row>
    <row r="25" spans="2:2" ht="31.2" x14ac:dyDescent="0.3">
      <c r="B25" s="100" t="s">
        <v>94</v>
      </c>
    </row>
    <row r="26" spans="2:2" x14ac:dyDescent="0.3">
      <c r="B26" s="100"/>
    </row>
    <row r="27" spans="2:2" x14ac:dyDescent="0.3">
      <c r="B27" s="50" t="s">
        <v>95</v>
      </c>
    </row>
    <row r="28" spans="2:2" x14ac:dyDescent="0.3">
      <c r="B28" s="51"/>
    </row>
    <row r="29" spans="2:2" ht="16.2" x14ac:dyDescent="0.3">
      <c r="B29" s="51" t="s">
        <v>96</v>
      </c>
    </row>
    <row r="30" spans="2:2" ht="46.8" x14ac:dyDescent="0.3">
      <c r="B30" s="94" t="s">
        <v>137</v>
      </c>
    </row>
    <row r="31" spans="2:2" x14ac:dyDescent="0.3">
      <c r="B31" s="94" t="s">
        <v>183</v>
      </c>
    </row>
    <row r="32" spans="2:2" x14ac:dyDescent="0.3">
      <c r="B32" s="94"/>
    </row>
    <row r="33" spans="2:2" ht="16.2" x14ac:dyDescent="0.3">
      <c r="B33" s="51" t="s">
        <v>97</v>
      </c>
    </row>
    <row r="34" spans="2:2" x14ac:dyDescent="0.3">
      <c r="B34" s="51"/>
    </row>
    <row r="35" spans="2:2" x14ac:dyDescent="0.3">
      <c r="B35" s="51" t="s">
        <v>98</v>
      </c>
    </row>
    <row r="36" spans="2:2" ht="16.2" x14ac:dyDescent="0.3">
      <c r="B36" s="51" t="s">
        <v>99</v>
      </c>
    </row>
    <row r="37" spans="2:2" ht="31.2" x14ac:dyDescent="0.3">
      <c r="B37" s="51" t="s">
        <v>100</v>
      </c>
    </row>
    <row r="38" spans="2:2" x14ac:dyDescent="0.3">
      <c r="B38" s="51"/>
    </row>
    <row r="39" spans="2:2" x14ac:dyDescent="0.3">
      <c r="B39" s="51" t="s">
        <v>101</v>
      </c>
    </row>
    <row r="40" spans="2:2" ht="31.2" x14ac:dyDescent="0.3">
      <c r="B40" s="94" t="s">
        <v>138</v>
      </c>
    </row>
    <row r="41" spans="2:2" x14ac:dyDescent="0.3">
      <c r="B41" s="51" t="s">
        <v>102</v>
      </c>
    </row>
    <row r="42" spans="2:2" x14ac:dyDescent="0.3">
      <c r="B42" s="94" t="s">
        <v>139</v>
      </c>
    </row>
    <row r="43" spans="2:2" x14ac:dyDescent="0.3">
      <c r="B43" s="94" t="s">
        <v>140</v>
      </c>
    </row>
    <row r="44" spans="2:2" x14ac:dyDescent="0.3">
      <c r="B44" s="51"/>
    </row>
    <row r="45" spans="2:2" x14ac:dyDescent="0.3">
      <c r="B45" s="51" t="s">
        <v>103</v>
      </c>
    </row>
    <row r="46" spans="2:2" x14ac:dyDescent="0.3">
      <c r="B46" s="94" t="s">
        <v>141</v>
      </c>
    </row>
    <row r="47" spans="2:2" ht="46.8" x14ac:dyDescent="0.3">
      <c r="B47" s="94" t="s">
        <v>142</v>
      </c>
    </row>
    <row r="48" spans="2:2" x14ac:dyDescent="0.3">
      <c r="B48" s="94" t="s">
        <v>184</v>
      </c>
    </row>
    <row r="49" spans="2:2" ht="46.8" x14ac:dyDescent="0.3">
      <c r="B49" s="94" t="s">
        <v>161</v>
      </c>
    </row>
    <row r="50" spans="2:2" x14ac:dyDescent="0.3">
      <c r="B50" s="95" t="s">
        <v>104</v>
      </c>
    </row>
    <row r="51" spans="2:2" x14ac:dyDescent="0.3">
      <c r="B51" s="51"/>
    </row>
    <row r="52" spans="2:2" x14ac:dyDescent="0.3">
      <c r="B52" s="51" t="s">
        <v>105</v>
      </c>
    </row>
    <row r="53" spans="2:2" x14ac:dyDescent="0.3">
      <c r="B53" s="94" t="s">
        <v>143</v>
      </c>
    </row>
    <row r="54" spans="2:2" ht="46.8" x14ac:dyDescent="0.3">
      <c r="B54" s="52" t="s">
        <v>106</v>
      </c>
    </row>
    <row r="55" spans="2:2" x14ac:dyDescent="0.3">
      <c r="B55" s="51"/>
    </row>
    <row r="56" spans="2:2" x14ac:dyDescent="0.3">
      <c r="B56" s="51" t="s">
        <v>107</v>
      </c>
    </row>
    <row r="57" spans="2:2" x14ac:dyDescent="0.3">
      <c r="B57" s="94" t="s">
        <v>144</v>
      </c>
    </row>
    <row r="58" spans="2:2" ht="31.2" x14ac:dyDescent="0.3">
      <c r="B58" s="94" t="s">
        <v>145</v>
      </c>
    </row>
    <row r="59" spans="2:2" ht="31.2" x14ac:dyDescent="0.3">
      <c r="B59" s="94" t="s">
        <v>146</v>
      </c>
    </row>
    <row r="60" spans="2:2" x14ac:dyDescent="0.3">
      <c r="B60" s="51"/>
    </row>
    <row r="61" spans="2:2" ht="46.8" x14ac:dyDescent="0.3">
      <c r="B61" s="51" t="s">
        <v>108</v>
      </c>
    </row>
    <row r="62" spans="2:2" x14ac:dyDescent="0.3">
      <c r="B62" s="51"/>
    </row>
    <row r="63" spans="2:2" ht="31.2" x14ac:dyDescent="0.3">
      <c r="B63" s="51" t="s">
        <v>109</v>
      </c>
    </row>
    <row r="64" spans="2:2" x14ac:dyDescent="0.3">
      <c r="B64" s="51"/>
    </row>
    <row r="65" spans="2:2" ht="18.75" customHeight="1" x14ac:dyDescent="0.3">
      <c r="B65" s="50" t="s">
        <v>110</v>
      </c>
    </row>
    <row r="66" spans="2:2" ht="18.75" customHeight="1" x14ac:dyDescent="0.3">
      <c r="B66" s="50" t="s">
        <v>111</v>
      </c>
    </row>
    <row r="67" spans="2:2" ht="18.75" customHeight="1" x14ac:dyDescent="0.3">
      <c r="B67" s="50"/>
    </row>
    <row r="68" spans="2:2" ht="31.2" x14ac:dyDescent="0.3">
      <c r="B68" s="101" t="s">
        <v>147</v>
      </c>
    </row>
    <row r="69" spans="2:2" x14ac:dyDescent="0.3">
      <c r="B69" s="101" t="s">
        <v>148</v>
      </c>
    </row>
    <row r="70" spans="2:2" ht="46.8" x14ac:dyDescent="0.3">
      <c r="B70" s="101" t="s">
        <v>149</v>
      </c>
    </row>
    <row r="71" spans="2:2" ht="62.4" x14ac:dyDescent="0.3">
      <c r="B71" s="101" t="s">
        <v>150</v>
      </c>
    </row>
    <row r="72" spans="2:2" x14ac:dyDescent="0.3">
      <c r="B72" s="101"/>
    </row>
    <row r="73" spans="2:2" ht="31.2" x14ac:dyDescent="0.3">
      <c r="B73" s="101" t="s">
        <v>112</v>
      </c>
    </row>
    <row r="74" spans="2:2" ht="18.75" customHeight="1" x14ac:dyDescent="0.3">
      <c r="B74" s="50"/>
    </row>
    <row r="75" spans="2:2" ht="18.75" customHeight="1" x14ac:dyDescent="0.3">
      <c r="B75" s="50"/>
    </row>
    <row r="76" spans="2:2" x14ac:dyDescent="0.3">
      <c r="B76" s="104"/>
    </row>
    <row r="77" spans="2:2" x14ac:dyDescent="0.3">
      <c r="B77" s="104" t="s">
        <v>119</v>
      </c>
    </row>
    <row r="78" spans="2:2" x14ac:dyDescent="0.3">
      <c r="B78" s="104" t="s">
        <v>180</v>
      </c>
    </row>
    <row r="79" spans="2:2" x14ac:dyDescent="0.3">
      <c r="B79" s="105">
        <v>45196</v>
      </c>
    </row>
  </sheetData>
  <hyperlinks>
    <hyperlink ref="B50" r:id="rId1" display="https://синтез.орг/архив/деятельность-ивас/" xr:uid="{DC869340-40A1-44FC-924C-F48D9969F4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компетентные</vt:lpstr>
      <vt:lpstr>1 курс</vt:lpstr>
      <vt:lpstr>не служащие</vt:lpstr>
      <vt:lpstr>Таблица учёта </vt:lpstr>
      <vt:lpstr>План распределения ОО</vt:lpstr>
      <vt:lpstr>Практика сдачи ЭП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sintez-moskva@outlook.com</cp:lastModifiedBy>
  <dcterms:created xsi:type="dcterms:W3CDTF">2018-04-21T11:52:43Z</dcterms:created>
  <dcterms:modified xsi:type="dcterms:W3CDTF">2023-09-27T11:49:38Z</dcterms:modified>
</cp:coreProperties>
</file>